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8C70A63A-2B4C-4C9A-BC4A-0D797EC63AC1}" xr6:coauthVersionLast="36" xr6:coauthVersionMax="36" xr10:uidLastSave="{00000000-0000-0000-0000-000000000000}"/>
  <bookViews>
    <workbookView xWindow="0" yWindow="0" windowWidth="28800" windowHeight="12228" xr2:uid="{D0F0E6E7-356F-461E-904E-756AE29F8B64}"/>
  </bookViews>
  <sheets>
    <sheet name="InternationalReserves" sheetId="1" r:id="rId1"/>
    <sheet name="NDA" sheetId="2" r:id="rId2"/>
  </sheets>
  <definedNames>
    <definedName name="_xlnm.Print_Area" localSheetId="0">InternationalReserves!$A$1:$S$159</definedName>
    <definedName name="_xlnm.Print_Area" localSheetId="1">NDA!$A$1:$Z$156</definedName>
    <definedName name="_xlnm.Print_Titles" localSheetId="0">InternationalReserves!$A:$A,InternationalReserves!$1:$6</definedName>
    <definedName name="_xlnm.Print_Titles" localSheetId="1">NDA!$A:$A,NDA!$1:$7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9" i="1" l="1"/>
  <c r="E189" i="1" s="1"/>
  <c r="D189" i="1" s="1"/>
  <c r="C189" i="1" s="1"/>
  <c r="K189" i="2"/>
  <c r="T189" i="2" s="1"/>
  <c r="J189" i="2" s="1"/>
  <c r="E189" i="2"/>
  <c r="I189" i="2" s="1"/>
  <c r="I186" i="1" l="1"/>
  <c r="I187" i="1"/>
  <c r="I184" i="1"/>
  <c r="I183" i="1"/>
  <c r="E180" i="2" l="1"/>
  <c r="I180" i="2" s="1"/>
  <c r="E184" i="2"/>
  <c r="I184" i="2" s="1"/>
  <c r="I181" i="1"/>
  <c r="E181" i="1" s="1"/>
  <c r="D181" i="1" s="1"/>
  <c r="C181" i="1" s="1"/>
  <c r="K183" i="2"/>
  <c r="T183" i="2" s="1"/>
  <c r="J183" i="2" s="1"/>
  <c r="K184" i="2"/>
  <c r="T184" i="2" s="1"/>
  <c r="J184" i="2" s="1"/>
  <c r="E185" i="2"/>
  <c r="I185" i="2" s="1"/>
  <c r="K188" i="2"/>
  <c r="T188" i="2" s="1"/>
  <c r="J188" i="2" s="1"/>
  <c r="I180" i="1"/>
  <c r="E180" i="1" s="1"/>
  <c r="D180" i="1" s="1"/>
  <c r="C180" i="1" s="1"/>
  <c r="E183" i="2"/>
  <c r="I183" i="2" s="1"/>
  <c r="K180" i="2"/>
  <c r="T180" i="2" s="1"/>
  <c r="J180" i="2" s="1"/>
  <c r="I178" i="1"/>
  <c r="E178" i="1" s="1"/>
  <c r="D178" i="1" s="1"/>
  <c r="C178" i="1" s="1"/>
  <c r="E178" i="2"/>
  <c r="I178" i="2" s="1"/>
  <c r="I179" i="1"/>
  <c r="E179" i="1" s="1"/>
  <c r="D179" i="1" s="1"/>
  <c r="C179" i="1" s="1"/>
  <c r="K187" i="2"/>
  <c r="T187" i="2" s="1"/>
  <c r="J187" i="2" s="1"/>
  <c r="E188" i="2"/>
  <c r="I188" i="2" s="1"/>
  <c r="I182" i="1"/>
  <c r="E182" i="1" s="1"/>
  <c r="D182" i="1" s="1"/>
  <c r="C182" i="1" s="1"/>
  <c r="I185" i="1"/>
  <c r="E185" i="1" s="1"/>
  <c r="D185" i="1" s="1"/>
  <c r="C185" i="1" s="1"/>
  <c r="I188" i="1"/>
  <c r="E188" i="1" s="1"/>
  <c r="D188" i="1" s="1"/>
  <c r="C188" i="1" s="1"/>
  <c r="K179" i="2"/>
  <c r="T179" i="2" s="1"/>
  <c r="J179" i="2" s="1"/>
  <c r="E186" i="2"/>
  <c r="I186" i="2" s="1"/>
  <c r="E181" i="2"/>
  <c r="I181" i="2" s="1"/>
  <c r="K185" i="2"/>
  <c r="T185" i="2" s="1"/>
  <c r="J185" i="2" s="1"/>
  <c r="K186" i="2"/>
  <c r="T186" i="2" s="1"/>
  <c r="J186" i="2" s="1"/>
  <c r="E187" i="2"/>
  <c r="I187" i="2" s="1"/>
  <c r="K178" i="2"/>
  <c r="T178" i="2" s="1"/>
  <c r="J178" i="2" s="1"/>
  <c r="E182" i="2"/>
  <c r="I182" i="2" s="1"/>
  <c r="K182" i="2"/>
  <c r="T182" i="2" s="1"/>
  <c r="J182" i="2" s="1"/>
  <c r="E179" i="2"/>
  <c r="I179" i="2" s="1"/>
  <c r="K181" i="2"/>
  <c r="T181" i="2" s="1"/>
  <c r="J181" i="2" s="1"/>
  <c r="E183" i="1"/>
  <c r="D183" i="1" s="1"/>
  <c r="C183" i="1" s="1"/>
  <c r="E184" i="1"/>
  <c r="D184" i="1" s="1"/>
  <c r="C184" i="1" s="1"/>
  <c r="E186" i="1"/>
  <c r="D186" i="1" s="1"/>
  <c r="C186" i="1" s="1"/>
  <c r="E187" i="1"/>
  <c r="D187" i="1" s="1"/>
  <c r="C187" i="1" s="1"/>
  <c r="I177" i="1"/>
  <c r="E177" i="1" s="1"/>
  <c r="D177" i="1" s="1"/>
  <c r="C177" i="1" s="1"/>
  <c r="E177" i="2" l="1"/>
  <c r="I177" i="2" s="1"/>
  <c r="K177" i="2"/>
  <c r="T177" i="2" s="1"/>
  <c r="J177" i="2" s="1"/>
  <c r="E173" i="2" l="1"/>
  <c r="I173" i="2" s="1"/>
  <c r="E169" i="2"/>
  <c r="I169" i="2" s="1"/>
  <c r="E174" i="2"/>
  <c r="I174" i="2" s="1"/>
  <c r="E176" i="2"/>
  <c r="I176" i="2" s="1"/>
  <c r="E175" i="2"/>
  <c r="I175" i="2" s="1"/>
  <c r="I166" i="1"/>
  <c r="E166" i="1" s="1"/>
  <c r="D166" i="1" s="1"/>
  <c r="C166" i="1" s="1"/>
  <c r="I172" i="1"/>
  <c r="E172" i="1" s="1"/>
  <c r="D172" i="1" s="1"/>
  <c r="C172" i="1" s="1"/>
  <c r="I176" i="1"/>
  <c r="E176" i="1" s="1"/>
  <c r="D176" i="1" s="1"/>
  <c r="C176" i="1" s="1"/>
  <c r="I169" i="1"/>
  <c r="E169" i="1" s="1"/>
  <c r="D169" i="1" s="1"/>
  <c r="C169" i="1" s="1"/>
  <c r="I171" i="1"/>
  <c r="E171" i="1" s="1"/>
  <c r="D171" i="1" s="1"/>
  <c r="C171" i="1" s="1"/>
  <c r="I173" i="1"/>
  <c r="E173" i="1" s="1"/>
  <c r="D173" i="1" s="1"/>
  <c r="C173" i="1" s="1"/>
  <c r="I175" i="1"/>
  <c r="E175" i="1" s="1"/>
  <c r="D175" i="1" s="1"/>
  <c r="C175" i="1" s="1"/>
  <c r="K169" i="2"/>
  <c r="T169" i="2" s="1"/>
  <c r="J169" i="2" s="1"/>
  <c r="K166" i="2"/>
  <c r="T166" i="2" s="1"/>
  <c r="J166" i="2" s="1"/>
  <c r="I167" i="1"/>
  <c r="E167" i="1" s="1"/>
  <c r="D167" i="1" s="1"/>
  <c r="C167" i="1" s="1"/>
  <c r="K168" i="2"/>
  <c r="T168" i="2" s="1"/>
  <c r="J168" i="2" s="1"/>
  <c r="E171" i="2"/>
  <c r="I171" i="2" s="1"/>
  <c r="K171" i="2"/>
  <c r="T171" i="2" s="1"/>
  <c r="J171" i="2" s="1"/>
  <c r="K173" i="2"/>
  <c r="T173" i="2" s="1"/>
  <c r="J173" i="2" s="1"/>
  <c r="E168" i="2"/>
  <c r="I168" i="2" s="1"/>
  <c r="E170" i="2"/>
  <c r="I170" i="2" s="1"/>
  <c r="E172" i="2"/>
  <c r="I172" i="2" s="1"/>
  <c r="K170" i="2"/>
  <c r="T170" i="2" s="1"/>
  <c r="J170" i="2" s="1"/>
  <c r="I168" i="1"/>
  <c r="E168" i="1" s="1"/>
  <c r="D168" i="1" s="1"/>
  <c r="C168" i="1" s="1"/>
  <c r="I170" i="1"/>
  <c r="E170" i="1" s="1"/>
  <c r="D170" i="1" s="1"/>
  <c r="C170" i="1" s="1"/>
  <c r="E166" i="2"/>
  <c r="I166" i="2" s="1"/>
  <c r="E167" i="2"/>
  <c r="I167" i="2" s="1"/>
  <c r="I174" i="1"/>
  <c r="E174" i="1" s="1"/>
  <c r="D174" i="1" s="1"/>
  <c r="C174" i="1" s="1"/>
  <c r="K174" i="2"/>
  <c r="T174" i="2" s="1"/>
  <c r="J174" i="2" s="1"/>
  <c r="K167" i="2"/>
  <c r="T167" i="2" s="1"/>
  <c r="J167" i="2" s="1"/>
  <c r="K172" i="2"/>
  <c r="T172" i="2" s="1"/>
  <c r="J172" i="2" s="1"/>
  <c r="K175" i="2"/>
  <c r="T175" i="2" s="1"/>
  <c r="J175" i="2" s="1"/>
  <c r="K176" i="2"/>
  <c r="T176" i="2" s="1"/>
  <c r="J176" i="2" s="1"/>
  <c r="I164" i="1" l="1"/>
  <c r="E164" i="1" s="1"/>
  <c r="D164" i="1" s="1"/>
  <c r="C164" i="1" s="1"/>
  <c r="I165" i="1"/>
  <c r="E165" i="1" s="1"/>
  <c r="D165" i="1" s="1"/>
  <c r="C165" i="1" s="1"/>
  <c r="I163" i="1"/>
  <c r="E163" i="1" s="1"/>
  <c r="D163" i="1" s="1"/>
  <c r="C163" i="1" s="1"/>
  <c r="K165" i="2"/>
  <c r="T165" i="2" s="1"/>
  <c r="J165" i="2" s="1"/>
  <c r="K163" i="2"/>
  <c r="T163" i="2" s="1"/>
  <c r="J163" i="2" s="1"/>
  <c r="K164" i="2"/>
  <c r="T164" i="2" s="1"/>
  <c r="J164" i="2" s="1"/>
  <c r="E164" i="2"/>
  <c r="I164" i="2" s="1"/>
  <c r="E163" i="2"/>
  <c r="I163" i="2" s="1"/>
  <c r="E165" i="2"/>
  <c r="I165" i="2" s="1"/>
  <c r="I77" i="1" l="1"/>
  <c r="I59" i="1"/>
  <c r="E59" i="1" s="1"/>
  <c r="D59" i="1" s="1"/>
  <c r="C59" i="1" s="1"/>
  <c r="I115" i="1"/>
  <c r="E115" i="1" s="1"/>
  <c r="D115" i="1" s="1"/>
  <c r="C115" i="1" s="1"/>
  <c r="I123" i="1"/>
  <c r="E123" i="1" s="1"/>
  <c r="D123" i="1" s="1"/>
  <c r="C123" i="1" s="1"/>
  <c r="I131" i="1"/>
  <c r="E131" i="1" s="1"/>
  <c r="D131" i="1" s="1"/>
  <c r="C131" i="1" s="1"/>
  <c r="I139" i="1"/>
  <c r="E139" i="1" s="1"/>
  <c r="D139" i="1" s="1"/>
  <c r="C139" i="1" s="1"/>
  <c r="I147" i="1"/>
  <c r="E147" i="1" s="1"/>
  <c r="D147" i="1" s="1"/>
  <c r="C147" i="1" s="1"/>
  <c r="E57" i="2"/>
  <c r="I57" i="2" s="1"/>
  <c r="E153" i="2"/>
  <c r="I153" i="2" s="1"/>
  <c r="E77" i="2"/>
  <c r="I77" i="2" s="1"/>
  <c r="K24" i="2"/>
  <c r="T24" i="2" s="1"/>
  <c r="J24" i="2" s="1"/>
  <c r="I83" i="1"/>
  <c r="E83" i="1" s="1"/>
  <c r="D83" i="1" s="1"/>
  <c r="C83" i="1" s="1"/>
  <c r="I56" i="1"/>
  <c r="E56" i="1" s="1"/>
  <c r="D56" i="1" s="1"/>
  <c r="C56" i="1" s="1"/>
  <c r="E146" i="2"/>
  <c r="I146" i="2" s="1"/>
  <c r="E154" i="2"/>
  <c r="I154" i="2" s="1"/>
  <c r="E45" i="2"/>
  <c r="I45" i="2" s="1"/>
  <c r="E53" i="2"/>
  <c r="I53" i="2" s="1"/>
  <c r="E69" i="2"/>
  <c r="I69" i="2" s="1"/>
  <c r="I64" i="1"/>
  <c r="E105" i="2"/>
  <c r="I105" i="2" s="1"/>
  <c r="E145" i="2"/>
  <c r="I145" i="2" s="1"/>
  <c r="I13" i="1"/>
  <c r="E13" i="1" s="1"/>
  <c r="D13" i="1" s="1"/>
  <c r="C13" i="1" s="1"/>
  <c r="I29" i="1"/>
  <c r="E29" i="1" s="1"/>
  <c r="D29" i="1" s="1"/>
  <c r="C29" i="1" s="1"/>
  <c r="I45" i="1"/>
  <c r="E45" i="1" s="1"/>
  <c r="D45" i="1" s="1"/>
  <c r="C45" i="1" s="1"/>
  <c r="I61" i="1"/>
  <c r="E61" i="1" s="1"/>
  <c r="D61" i="1" s="1"/>
  <c r="C61" i="1" s="1"/>
  <c r="I69" i="1"/>
  <c r="E69" i="1" s="1"/>
  <c r="D69" i="1" s="1"/>
  <c r="C69" i="1" s="1"/>
  <c r="I80" i="1"/>
  <c r="E80" i="1" s="1"/>
  <c r="D80" i="1" s="1"/>
  <c r="C80" i="1" s="1"/>
  <c r="I22" i="1"/>
  <c r="E22" i="1" s="1"/>
  <c r="D22" i="1" s="1"/>
  <c r="C22" i="1" s="1"/>
  <c r="E119" i="2"/>
  <c r="I119" i="2" s="1"/>
  <c r="E162" i="2"/>
  <c r="I162" i="2" s="1"/>
  <c r="E110" i="2"/>
  <c r="I110" i="2" s="1"/>
  <c r="E118" i="2"/>
  <c r="I118" i="2" s="1"/>
  <c r="E126" i="2"/>
  <c r="E134" i="2"/>
  <c r="I134" i="2" s="1"/>
  <c r="E158" i="2"/>
  <c r="I158" i="2" s="1"/>
  <c r="I10" i="1"/>
  <c r="E10" i="1" s="1"/>
  <c r="D10" i="1" s="1"/>
  <c r="C10" i="1" s="1"/>
  <c r="I26" i="1"/>
  <c r="E26" i="1" s="1"/>
  <c r="D26" i="1" s="1"/>
  <c r="C26" i="1" s="1"/>
  <c r="I42" i="1"/>
  <c r="E42" i="1" s="1"/>
  <c r="D42" i="1" s="1"/>
  <c r="C42" i="1" s="1"/>
  <c r="I50" i="1"/>
  <c r="E50" i="1" s="1"/>
  <c r="D50" i="1" s="1"/>
  <c r="C50" i="1" s="1"/>
  <c r="I109" i="1"/>
  <c r="E12" i="2"/>
  <c r="I12" i="2" s="1"/>
  <c r="E31" i="2"/>
  <c r="I31" i="2" s="1"/>
  <c r="E36" i="2"/>
  <c r="I36" i="2" s="1"/>
  <c r="E39" i="2"/>
  <c r="I39" i="2" s="1"/>
  <c r="K50" i="2"/>
  <c r="T50" i="2" s="1"/>
  <c r="J50" i="2" s="1"/>
  <c r="K54" i="2"/>
  <c r="T54" i="2" s="1"/>
  <c r="J54" i="2" s="1"/>
  <c r="E55" i="2"/>
  <c r="I55" i="2" s="1"/>
  <c r="E66" i="2"/>
  <c r="I66" i="2" s="1"/>
  <c r="E74" i="2"/>
  <c r="I74" i="2" s="1"/>
  <c r="K86" i="2"/>
  <c r="T86" i="2" s="1"/>
  <c r="J86" i="2" s="1"/>
  <c r="E87" i="2"/>
  <c r="I87" i="2" s="1"/>
  <c r="K94" i="2"/>
  <c r="T94" i="2" s="1"/>
  <c r="J94" i="2" s="1"/>
  <c r="E95" i="2"/>
  <c r="I95" i="2" s="1"/>
  <c r="K102" i="2"/>
  <c r="T102" i="2" s="1"/>
  <c r="J102" i="2" s="1"/>
  <c r="E108" i="2"/>
  <c r="I108" i="2" s="1"/>
  <c r="K139" i="2"/>
  <c r="I160" i="1"/>
  <c r="E160" i="1" s="1"/>
  <c r="D160" i="1" s="1"/>
  <c r="C160" i="1" s="1"/>
  <c r="E15" i="2"/>
  <c r="I15" i="2" s="1"/>
  <c r="K36" i="2"/>
  <c r="T36" i="2" s="1"/>
  <c r="J36" i="2" s="1"/>
  <c r="E143" i="2"/>
  <c r="I143" i="2" s="1"/>
  <c r="I12" i="1"/>
  <c r="E12" i="1" s="1"/>
  <c r="D12" i="1" s="1"/>
  <c r="C12" i="1" s="1"/>
  <c r="I28" i="1"/>
  <c r="E28" i="1" s="1"/>
  <c r="D28" i="1" s="1"/>
  <c r="C28" i="1" s="1"/>
  <c r="I44" i="1"/>
  <c r="E44" i="1" s="1"/>
  <c r="D44" i="1" s="1"/>
  <c r="C44" i="1" s="1"/>
  <c r="E11" i="2"/>
  <c r="I11" i="2" s="1"/>
  <c r="E21" i="2"/>
  <c r="I21" i="2" s="1"/>
  <c r="E24" i="2"/>
  <c r="I24" i="2" s="1"/>
  <c r="E35" i="2"/>
  <c r="I35" i="2" s="1"/>
  <c r="K42" i="2"/>
  <c r="T42" i="2" s="1"/>
  <c r="J42" i="2" s="1"/>
  <c r="E93" i="2"/>
  <c r="I93" i="2" s="1"/>
  <c r="E101" i="2"/>
  <c r="I101" i="2" s="1"/>
  <c r="E104" i="2"/>
  <c r="I104" i="2" s="1"/>
  <c r="E109" i="2"/>
  <c r="E125" i="2"/>
  <c r="I125" i="2" s="1"/>
  <c r="E133" i="2"/>
  <c r="I133" i="2" s="1"/>
  <c r="E141" i="2"/>
  <c r="I141" i="2" s="1"/>
  <c r="E73" i="2"/>
  <c r="I73" i="2" s="1"/>
  <c r="I57" i="1"/>
  <c r="E57" i="1" s="1"/>
  <c r="D57" i="1" s="1"/>
  <c r="C57" i="1" s="1"/>
  <c r="I81" i="1"/>
  <c r="E81" i="1" s="1"/>
  <c r="D81" i="1" s="1"/>
  <c r="C81" i="1" s="1"/>
  <c r="I89" i="1"/>
  <c r="E89" i="1" s="1"/>
  <c r="D89" i="1" s="1"/>
  <c r="C89" i="1" s="1"/>
  <c r="I113" i="1"/>
  <c r="E113" i="1" s="1"/>
  <c r="D113" i="1" s="1"/>
  <c r="C113" i="1" s="1"/>
  <c r="E14" i="2"/>
  <c r="I14" i="2" s="1"/>
  <c r="E38" i="2"/>
  <c r="I38" i="2" s="1"/>
  <c r="K66" i="2"/>
  <c r="T66" i="2" s="1"/>
  <c r="J66" i="2" s="1"/>
  <c r="E70" i="2"/>
  <c r="I70" i="2" s="1"/>
  <c r="E75" i="2"/>
  <c r="I75" i="2" s="1"/>
  <c r="E83" i="2"/>
  <c r="I83" i="2" s="1"/>
  <c r="I105" i="1"/>
  <c r="E105" i="1" s="1"/>
  <c r="D105" i="1" s="1"/>
  <c r="C105" i="1" s="1"/>
  <c r="E19" i="2"/>
  <c r="I19" i="2" s="1"/>
  <c r="E43" i="2"/>
  <c r="I43" i="2" s="1"/>
  <c r="K52" i="2"/>
  <c r="T52" i="2" s="1"/>
  <c r="J52" i="2" s="1"/>
  <c r="E61" i="2"/>
  <c r="I61" i="2" s="1"/>
  <c r="E147" i="2"/>
  <c r="I147" i="2" s="1"/>
  <c r="E155" i="2"/>
  <c r="I155" i="2" s="1"/>
  <c r="E71" i="2"/>
  <c r="I71" i="2" s="1"/>
  <c r="I72" i="1"/>
  <c r="E72" i="1" s="1"/>
  <c r="D72" i="1" s="1"/>
  <c r="C72" i="1" s="1"/>
  <c r="I155" i="1"/>
  <c r="K32" i="2"/>
  <c r="T32" i="2" s="1"/>
  <c r="J32" i="2" s="1"/>
  <c r="E41" i="2"/>
  <c r="I41" i="2" s="1"/>
  <c r="E56" i="2"/>
  <c r="I56" i="2" s="1"/>
  <c r="K58" i="2"/>
  <c r="T58" i="2" s="1"/>
  <c r="J58" i="2" s="1"/>
  <c r="K68" i="2"/>
  <c r="T68" i="2" s="1"/>
  <c r="J68" i="2" s="1"/>
  <c r="K110" i="2"/>
  <c r="T110" i="2" s="1"/>
  <c r="J110" i="2" s="1"/>
  <c r="K118" i="2"/>
  <c r="T118" i="2" s="1"/>
  <c r="J118" i="2" s="1"/>
  <c r="K120" i="2"/>
  <c r="T120" i="2" s="1"/>
  <c r="J120" i="2" s="1"/>
  <c r="K126" i="2"/>
  <c r="T126" i="2" s="1"/>
  <c r="J126" i="2" s="1"/>
  <c r="K134" i="2"/>
  <c r="T134" i="2" s="1"/>
  <c r="J134" i="2" s="1"/>
  <c r="K136" i="2"/>
  <c r="T136" i="2" s="1"/>
  <c r="J136" i="2" s="1"/>
  <c r="K142" i="2"/>
  <c r="T142" i="2" s="1"/>
  <c r="J142" i="2" s="1"/>
  <c r="K147" i="2"/>
  <c r="T147" i="2" s="1"/>
  <c r="J147" i="2" s="1"/>
  <c r="K70" i="2"/>
  <c r="T70" i="2" s="1"/>
  <c r="J70" i="2" s="1"/>
  <c r="E131" i="2"/>
  <c r="I131" i="2" s="1"/>
  <c r="I15" i="1"/>
  <c r="E15" i="1" s="1"/>
  <c r="D15" i="1" s="1"/>
  <c r="C15" i="1" s="1"/>
  <c r="I21" i="1"/>
  <c r="E21" i="1" s="1"/>
  <c r="D21" i="1" s="1"/>
  <c r="C21" i="1" s="1"/>
  <c r="I31" i="1"/>
  <c r="E31" i="1" s="1"/>
  <c r="D31" i="1" s="1"/>
  <c r="C31" i="1" s="1"/>
  <c r="I37" i="1"/>
  <c r="E37" i="1" s="1"/>
  <c r="D37" i="1" s="1"/>
  <c r="C37" i="1" s="1"/>
  <c r="I47" i="1"/>
  <c r="E47" i="1" s="1"/>
  <c r="D47" i="1" s="1"/>
  <c r="C47" i="1" s="1"/>
  <c r="I53" i="1"/>
  <c r="E53" i="1" s="1"/>
  <c r="D53" i="1" s="1"/>
  <c r="C53" i="1" s="1"/>
  <c r="I85" i="1"/>
  <c r="E85" i="1" s="1"/>
  <c r="D85" i="1" s="1"/>
  <c r="C85" i="1" s="1"/>
  <c r="I93" i="1"/>
  <c r="E93" i="1" s="1"/>
  <c r="D93" i="1" s="1"/>
  <c r="C93" i="1" s="1"/>
  <c r="I112" i="1"/>
  <c r="E112" i="1" s="1"/>
  <c r="D112" i="1" s="1"/>
  <c r="C112" i="1" s="1"/>
  <c r="E17" i="2"/>
  <c r="I17" i="2" s="1"/>
  <c r="E28" i="2"/>
  <c r="I28" i="2" s="1"/>
  <c r="K45" i="2"/>
  <c r="T45" i="2" s="1"/>
  <c r="J45" i="2" s="1"/>
  <c r="E49" i="2"/>
  <c r="I49" i="2" s="1"/>
  <c r="E54" i="2"/>
  <c r="I54" i="2" s="1"/>
  <c r="E59" i="2"/>
  <c r="I59" i="2" s="1"/>
  <c r="E72" i="2"/>
  <c r="I72" i="2" s="1"/>
  <c r="E85" i="2"/>
  <c r="I85" i="2" s="1"/>
  <c r="E103" i="2"/>
  <c r="I103" i="2" s="1"/>
  <c r="E106" i="2"/>
  <c r="I106" i="2" s="1"/>
  <c r="E114" i="2"/>
  <c r="I114" i="2" s="1"/>
  <c r="E130" i="2"/>
  <c r="I130" i="2" s="1"/>
  <c r="E138" i="2"/>
  <c r="I138" i="2" s="1"/>
  <c r="E151" i="2"/>
  <c r="I151" i="2" s="1"/>
  <c r="I18" i="1"/>
  <c r="E18" i="1" s="1"/>
  <c r="D18" i="1" s="1"/>
  <c r="C18" i="1" s="1"/>
  <c r="I34" i="1"/>
  <c r="E34" i="1" s="1"/>
  <c r="D34" i="1" s="1"/>
  <c r="C34" i="1" s="1"/>
  <c r="I63" i="1"/>
  <c r="E63" i="1" s="1"/>
  <c r="D63" i="1" s="1"/>
  <c r="C63" i="1" s="1"/>
  <c r="I82" i="1"/>
  <c r="E82" i="1" s="1"/>
  <c r="D82" i="1" s="1"/>
  <c r="C82" i="1" s="1"/>
  <c r="I101" i="1"/>
  <c r="E101" i="1" s="1"/>
  <c r="D101" i="1" s="1"/>
  <c r="C101" i="1" s="1"/>
  <c r="K17" i="2"/>
  <c r="T17" i="2" s="1"/>
  <c r="J17" i="2" s="1"/>
  <c r="E18" i="2"/>
  <c r="I18" i="2" s="1"/>
  <c r="K30" i="2"/>
  <c r="T30" i="2" s="1"/>
  <c r="J30" i="2" s="1"/>
  <c r="K33" i="2"/>
  <c r="T33" i="2" s="1"/>
  <c r="J33" i="2" s="1"/>
  <c r="E34" i="2"/>
  <c r="I34" i="2" s="1"/>
  <c r="K61" i="2"/>
  <c r="T61" i="2" s="1"/>
  <c r="J61" i="2" s="1"/>
  <c r="K74" i="2"/>
  <c r="T74" i="2" s="1"/>
  <c r="J74" i="2" s="1"/>
  <c r="K82" i="2"/>
  <c r="T82" i="2" s="1"/>
  <c r="J82" i="2" s="1"/>
  <c r="E117" i="2"/>
  <c r="I117" i="2" s="1"/>
  <c r="I9" i="1"/>
  <c r="E9" i="1" s="1"/>
  <c r="D9" i="1" s="1"/>
  <c r="C9" i="1" s="1"/>
  <c r="I17" i="1"/>
  <c r="E17" i="1" s="1"/>
  <c r="D17" i="1" s="1"/>
  <c r="C17" i="1" s="1"/>
  <c r="I25" i="1"/>
  <c r="E25" i="1" s="1"/>
  <c r="D25" i="1" s="1"/>
  <c r="C25" i="1" s="1"/>
  <c r="I33" i="1"/>
  <c r="E33" i="1" s="1"/>
  <c r="D33" i="1" s="1"/>
  <c r="C33" i="1" s="1"/>
  <c r="I41" i="1"/>
  <c r="E41" i="1" s="1"/>
  <c r="D41" i="1" s="1"/>
  <c r="C41" i="1" s="1"/>
  <c r="I49" i="1"/>
  <c r="E49" i="1" s="1"/>
  <c r="D49" i="1" s="1"/>
  <c r="C49" i="1" s="1"/>
  <c r="I76" i="1"/>
  <c r="E76" i="1" s="1"/>
  <c r="D76" i="1" s="1"/>
  <c r="C76" i="1" s="1"/>
  <c r="I79" i="1"/>
  <c r="E79" i="1" s="1"/>
  <c r="D79" i="1" s="1"/>
  <c r="C79" i="1" s="1"/>
  <c r="I114" i="1"/>
  <c r="E114" i="1" s="1"/>
  <c r="D114" i="1" s="1"/>
  <c r="C114" i="1" s="1"/>
  <c r="I138" i="1"/>
  <c r="E138" i="1" s="1"/>
  <c r="D138" i="1" s="1"/>
  <c r="C138" i="1" s="1"/>
  <c r="I146" i="1"/>
  <c r="E146" i="1" s="1"/>
  <c r="D146" i="1" s="1"/>
  <c r="C146" i="1" s="1"/>
  <c r="K20" i="2"/>
  <c r="T20" i="2" s="1"/>
  <c r="J20" i="2" s="1"/>
  <c r="K22" i="2"/>
  <c r="T22" i="2" s="1"/>
  <c r="J22" i="2" s="1"/>
  <c r="K29" i="2"/>
  <c r="T29" i="2" s="1"/>
  <c r="J29" i="2" s="1"/>
  <c r="K46" i="2"/>
  <c r="T46" i="2" s="1"/>
  <c r="J46" i="2" s="1"/>
  <c r="K64" i="2"/>
  <c r="T64" i="2" s="1"/>
  <c r="J64" i="2" s="1"/>
  <c r="E65" i="2"/>
  <c r="I65" i="2" s="1"/>
  <c r="E91" i="2"/>
  <c r="I91" i="2" s="1"/>
  <c r="K98" i="2"/>
  <c r="T98" i="2" s="1"/>
  <c r="J98" i="2" s="1"/>
  <c r="E99" i="2"/>
  <c r="I99" i="2" s="1"/>
  <c r="E149" i="2"/>
  <c r="I149" i="2" s="1"/>
  <c r="E159" i="2"/>
  <c r="I159" i="2" s="1"/>
  <c r="I97" i="1"/>
  <c r="E97" i="1" s="1"/>
  <c r="D97" i="1" s="1"/>
  <c r="C97" i="1" s="1"/>
  <c r="E40" i="2"/>
  <c r="I40" i="2" s="1"/>
  <c r="E107" i="2"/>
  <c r="I107" i="2" s="1"/>
  <c r="I14" i="1"/>
  <c r="E14" i="1" s="1"/>
  <c r="D14" i="1" s="1"/>
  <c r="C14" i="1" s="1"/>
  <c r="I30" i="1"/>
  <c r="E30" i="1" s="1"/>
  <c r="D30" i="1" s="1"/>
  <c r="C30" i="1" s="1"/>
  <c r="I38" i="1"/>
  <c r="E38" i="1" s="1"/>
  <c r="D38" i="1" s="1"/>
  <c r="C38" i="1" s="1"/>
  <c r="I46" i="1"/>
  <c r="E46" i="1" s="1"/>
  <c r="D46" i="1" s="1"/>
  <c r="C46" i="1" s="1"/>
  <c r="I108" i="1"/>
  <c r="E108" i="1" s="1"/>
  <c r="D108" i="1" s="1"/>
  <c r="C108" i="1" s="1"/>
  <c r="I111" i="1"/>
  <c r="E111" i="1" s="1"/>
  <c r="D111" i="1" s="1"/>
  <c r="C111" i="1" s="1"/>
  <c r="K12" i="2"/>
  <c r="T12" i="2" s="1"/>
  <c r="J12" i="2" s="1"/>
  <c r="E16" i="2"/>
  <c r="I16" i="2" s="1"/>
  <c r="E32" i="2"/>
  <c r="I32" i="2" s="1"/>
  <c r="E37" i="2"/>
  <c r="I37" i="2" s="1"/>
  <c r="K62" i="2"/>
  <c r="T62" i="2" s="1"/>
  <c r="J62" i="2" s="1"/>
  <c r="K77" i="2"/>
  <c r="T77" i="2" s="1"/>
  <c r="J77" i="2" s="1"/>
  <c r="E86" i="2"/>
  <c r="I86" i="2" s="1"/>
  <c r="E94" i="2"/>
  <c r="I94" i="2" s="1"/>
  <c r="K106" i="2"/>
  <c r="T106" i="2" s="1"/>
  <c r="J106" i="2" s="1"/>
  <c r="E123" i="2"/>
  <c r="I123" i="2" s="1"/>
  <c r="E139" i="2"/>
  <c r="I139" i="2" s="1"/>
  <c r="I20" i="1"/>
  <c r="E20" i="1" s="1"/>
  <c r="D20" i="1" s="1"/>
  <c r="C20" i="1" s="1"/>
  <c r="I23" i="1"/>
  <c r="E23" i="1" s="1"/>
  <c r="D23" i="1" s="1"/>
  <c r="C23" i="1" s="1"/>
  <c r="I36" i="1"/>
  <c r="E36" i="1" s="1"/>
  <c r="D36" i="1" s="1"/>
  <c r="C36" i="1" s="1"/>
  <c r="I39" i="1"/>
  <c r="E39" i="1" s="1"/>
  <c r="D39" i="1" s="1"/>
  <c r="C39" i="1" s="1"/>
  <c r="I58" i="1"/>
  <c r="E58" i="1" s="1"/>
  <c r="D58" i="1" s="1"/>
  <c r="C58" i="1" s="1"/>
  <c r="I92" i="1"/>
  <c r="E92" i="1" s="1"/>
  <c r="D92" i="1" s="1"/>
  <c r="C92" i="1" s="1"/>
  <c r="I95" i="1"/>
  <c r="E95" i="1" s="1"/>
  <c r="D95" i="1" s="1"/>
  <c r="C95" i="1" s="1"/>
  <c r="I104" i="1"/>
  <c r="E104" i="1" s="1"/>
  <c r="D104" i="1" s="1"/>
  <c r="C104" i="1" s="1"/>
  <c r="I126" i="1"/>
  <c r="E126" i="1" s="1"/>
  <c r="D126" i="1" s="1"/>
  <c r="C126" i="1" s="1"/>
  <c r="I134" i="1"/>
  <c r="E134" i="1" s="1"/>
  <c r="D134" i="1" s="1"/>
  <c r="C134" i="1" s="1"/>
  <c r="I158" i="1"/>
  <c r="E158" i="1" s="1"/>
  <c r="D158" i="1" s="1"/>
  <c r="C158" i="1" s="1"/>
  <c r="E9" i="2"/>
  <c r="I9" i="2" s="1"/>
  <c r="K19" i="2"/>
  <c r="T19" i="2" s="1"/>
  <c r="J19" i="2" s="1"/>
  <c r="K25" i="2"/>
  <c r="T25" i="2" s="1"/>
  <c r="J25" i="2" s="1"/>
  <c r="E46" i="2"/>
  <c r="I46" i="2" s="1"/>
  <c r="E48" i="2"/>
  <c r="I48" i="2" s="1"/>
  <c r="E62" i="2"/>
  <c r="I62" i="2" s="1"/>
  <c r="E64" i="2"/>
  <c r="I64" i="2" s="1"/>
  <c r="E78" i="2"/>
  <c r="I78" i="2" s="1"/>
  <c r="E89" i="2"/>
  <c r="I89" i="2" s="1"/>
  <c r="K92" i="2"/>
  <c r="T92" i="2" s="1"/>
  <c r="J92" i="2" s="1"/>
  <c r="K96" i="2"/>
  <c r="T96" i="2" s="1"/>
  <c r="J96" i="2" s="1"/>
  <c r="E98" i="2"/>
  <c r="I98" i="2" s="1"/>
  <c r="K115" i="2"/>
  <c r="T115" i="2" s="1"/>
  <c r="J115" i="2" s="1"/>
  <c r="K123" i="2"/>
  <c r="T123" i="2" s="1"/>
  <c r="J123" i="2" s="1"/>
  <c r="E124" i="2"/>
  <c r="I124" i="2" s="1"/>
  <c r="K131" i="2"/>
  <c r="T131" i="2" s="1"/>
  <c r="J131" i="2" s="1"/>
  <c r="K149" i="2"/>
  <c r="T149" i="2" s="1"/>
  <c r="J149" i="2" s="1"/>
  <c r="E150" i="2"/>
  <c r="I150" i="2" s="1"/>
  <c r="K162" i="2"/>
  <c r="T162" i="2" s="1"/>
  <c r="J162" i="2" s="1"/>
  <c r="I16" i="1"/>
  <c r="E16" i="1" s="1"/>
  <c r="D16" i="1" s="1"/>
  <c r="C16" i="1" s="1"/>
  <c r="I19" i="1"/>
  <c r="E19" i="1" s="1"/>
  <c r="D19" i="1" s="1"/>
  <c r="C19" i="1" s="1"/>
  <c r="I32" i="1"/>
  <c r="E32" i="1" s="1"/>
  <c r="D32" i="1" s="1"/>
  <c r="C32" i="1" s="1"/>
  <c r="I35" i="1"/>
  <c r="E35" i="1" s="1"/>
  <c r="D35" i="1" s="1"/>
  <c r="C35" i="1" s="1"/>
  <c r="I48" i="1"/>
  <c r="E48" i="1" s="1"/>
  <c r="D48" i="1" s="1"/>
  <c r="C48" i="1" s="1"/>
  <c r="I51" i="1"/>
  <c r="E51" i="1" s="1"/>
  <c r="D51" i="1" s="1"/>
  <c r="C51" i="1" s="1"/>
  <c r="I54" i="1"/>
  <c r="E54" i="1" s="1"/>
  <c r="D54" i="1" s="1"/>
  <c r="C54" i="1" s="1"/>
  <c r="I60" i="1"/>
  <c r="E60" i="1" s="1"/>
  <c r="D60" i="1" s="1"/>
  <c r="C60" i="1" s="1"/>
  <c r="I98" i="1"/>
  <c r="E98" i="1" s="1"/>
  <c r="D98" i="1" s="1"/>
  <c r="C98" i="1" s="1"/>
  <c r="I100" i="1"/>
  <c r="E100" i="1" s="1"/>
  <c r="D100" i="1" s="1"/>
  <c r="C100" i="1" s="1"/>
  <c r="I103" i="1"/>
  <c r="E103" i="1" s="1"/>
  <c r="D103" i="1" s="1"/>
  <c r="C103" i="1" s="1"/>
  <c r="I120" i="1"/>
  <c r="E120" i="1" s="1"/>
  <c r="D120" i="1" s="1"/>
  <c r="C120" i="1" s="1"/>
  <c r="I128" i="1"/>
  <c r="E128" i="1" s="1"/>
  <c r="D128" i="1" s="1"/>
  <c r="C128" i="1" s="1"/>
  <c r="I136" i="1"/>
  <c r="E136" i="1" s="1"/>
  <c r="D136" i="1" s="1"/>
  <c r="C136" i="1" s="1"/>
  <c r="I144" i="1"/>
  <c r="E144" i="1" s="1"/>
  <c r="D144" i="1" s="1"/>
  <c r="C144" i="1" s="1"/>
  <c r="I152" i="1"/>
  <c r="E152" i="1" s="1"/>
  <c r="D152" i="1" s="1"/>
  <c r="C152" i="1" s="1"/>
  <c r="K11" i="2"/>
  <c r="T11" i="2" s="1"/>
  <c r="J11" i="2" s="1"/>
  <c r="E20" i="2"/>
  <c r="I20" i="2" s="1"/>
  <c r="E33" i="2"/>
  <c r="I33" i="2" s="1"/>
  <c r="K34" i="2"/>
  <c r="T34" i="2" s="1"/>
  <c r="J34" i="2" s="1"/>
  <c r="K38" i="2"/>
  <c r="T38" i="2" s="1"/>
  <c r="J38" i="2" s="1"/>
  <c r="E42" i="2"/>
  <c r="I42" i="2" s="1"/>
  <c r="E44" i="2"/>
  <c r="I44" i="2" s="1"/>
  <c r="E58" i="2"/>
  <c r="I58" i="2" s="1"/>
  <c r="E60" i="2"/>
  <c r="I60" i="2" s="1"/>
  <c r="E76" i="2"/>
  <c r="I76" i="2" s="1"/>
  <c r="E81" i="2"/>
  <c r="I81" i="2" s="1"/>
  <c r="K95" i="2"/>
  <c r="T95" i="2" s="1"/>
  <c r="J95" i="2" s="1"/>
  <c r="K121" i="2"/>
  <c r="T121" i="2" s="1"/>
  <c r="J121" i="2" s="1"/>
  <c r="E122" i="2"/>
  <c r="I122" i="2" s="1"/>
  <c r="K137" i="2"/>
  <c r="T137" i="2" s="1"/>
  <c r="J137" i="2" s="1"/>
  <c r="E161" i="2"/>
  <c r="I161" i="2" s="1"/>
  <c r="E64" i="1"/>
  <c r="D64" i="1" s="1"/>
  <c r="C64" i="1" s="1"/>
  <c r="I68" i="1"/>
  <c r="E68" i="1" s="1"/>
  <c r="D68" i="1" s="1"/>
  <c r="C68" i="1" s="1"/>
  <c r="I71" i="1"/>
  <c r="E71" i="1" s="1"/>
  <c r="D71" i="1" s="1"/>
  <c r="C71" i="1" s="1"/>
  <c r="I88" i="1"/>
  <c r="E88" i="1" s="1"/>
  <c r="D88" i="1" s="1"/>
  <c r="C88" i="1" s="1"/>
  <c r="I91" i="1"/>
  <c r="E91" i="1" s="1"/>
  <c r="D91" i="1" s="1"/>
  <c r="C91" i="1" s="1"/>
  <c r="I117" i="1"/>
  <c r="E117" i="1" s="1"/>
  <c r="D117" i="1" s="1"/>
  <c r="C117" i="1" s="1"/>
  <c r="I125" i="1"/>
  <c r="E125" i="1" s="1"/>
  <c r="D125" i="1" s="1"/>
  <c r="C125" i="1" s="1"/>
  <c r="I133" i="1"/>
  <c r="E133" i="1" s="1"/>
  <c r="D133" i="1" s="1"/>
  <c r="C133" i="1" s="1"/>
  <c r="I141" i="1"/>
  <c r="E141" i="1" s="1"/>
  <c r="D141" i="1" s="1"/>
  <c r="C141" i="1" s="1"/>
  <c r="I149" i="1"/>
  <c r="E149" i="1" s="1"/>
  <c r="D149" i="1" s="1"/>
  <c r="C149" i="1" s="1"/>
  <c r="I157" i="1"/>
  <c r="E157" i="1" s="1"/>
  <c r="D157" i="1" s="1"/>
  <c r="C157" i="1" s="1"/>
  <c r="K9" i="2"/>
  <c r="T9" i="2" s="1"/>
  <c r="J9" i="2" s="1"/>
  <c r="E10" i="2"/>
  <c r="I10" i="2" s="1"/>
  <c r="K13" i="2"/>
  <c r="T13" i="2" s="1"/>
  <c r="J13" i="2" s="1"/>
  <c r="E27" i="2"/>
  <c r="I27" i="2" s="1"/>
  <c r="E29" i="2"/>
  <c r="I29" i="2" s="1"/>
  <c r="K31" i="2"/>
  <c r="T31" i="2" s="1"/>
  <c r="J31" i="2" s="1"/>
  <c r="K41" i="2"/>
  <c r="T41" i="2" s="1"/>
  <c r="J41" i="2" s="1"/>
  <c r="K48" i="2"/>
  <c r="T48" i="2" s="1"/>
  <c r="J48" i="2" s="1"/>
  <c r="E51" i="2"/>
  <c r="I51" i="2" s="1"/>
  <c r="K57" i="2"/>
  <c r="T57" i="2" s="1"/>
  <c r="J57" i="2" s="1"/>
  <c r="E67" i="2"/>
  <c r="I67" i="2" s="1"/>
  <c r="K73" i="2"/>
  <c r="T73" i="2" s="1"/>
  <c r="J73" i="2" s="1"/>
  <c r="K78" i="2"/>
  <c r="T78" i="2" s="1"/>
  <c r="J78" i="2" s="1"/>
  <c r="E79" i="2"/>
  <c r="I79" i="2" s="1"/>
  <c r="K84" i="2"/>
  <c r="T84" i="2" s="1"/>
  <c r="J84" i="2" s="1"/>
  <c r="E90" i="2"/>
  <c r="I90" i="2" s="1"/>
  <c r="E111" i="2"/>
  <c r="I111" i="2" s="1"/>
  <c r="K124" i="2"/>
  <c r="T124" i="2" s="1"/>
  <c r="J124" i="2" s="1"/>
  <c r="E127" i="2"/>
  <c r="I127" i="2" s="1"/>
  <c r="E135" i="2"/>
  <c r="I135" i="2" s="1"/>
  <c r="K150" i="2"/>
  <c r="T150" i="2" s="1"/>
  <c r="J150" i="2" s="1"/>
  <c r="K152" i="2"/>
  <c r="T152" i="2" s="1"/>
  <c r="J152" i="2" s="1"/>
  <c r="K155" i="2"/>
  <c r="T155" i="2" s="1"/>
  <c r="J155" i="2" s="1"/>
  <c r="K160" i="2"/>
  <c r="T160" i="2" s="1"/>
  <c r="J160" i="2" s="1"/>
  <c r="K14" i="2"/>
  <c r="T14" i="2" s="1"/>
  <c r="J14" i="2" s="1"/>
  <c r="K18" i="2"/>
  <c r="T18" i="2" s="1"/>
  <c r="J18" i="2" s="1"/>
  <c r="K26" i="2"/>
  <c r="T26" i="2" s="1"/>
  <c r="J26" i="2" s="1"/>
  <c r="K28" i="2"/>
  <c r="T28" i="2" s="1"/>
  <c r="J28" i="2" s="1"/>
  <c r="K85" i="2"/>
  <c r="T85" i="2" s="1"/>
  <c r="J85" i="2" s="1"/>
  <c r="K119" i="2"/>
  <c r="T119" i="2" s="1"/>
  <c r="J119" i="2" s="1"/>
  <c r="E120" i="2"/>
  <c r="I120" i="2" s="1"/>
  <c r="K127" i="2"/>
  <c r="T127" i="2" s="1"/>
  <c r="J127" i="2" s="1"/>
  <c r="K135" i="2"/>
  <c r="T135" i="2" s="1"/>
  <c r="J135" i="2" s="1"/>
  <c r="K145" i="2"/>
  <c r="T145" i="2" s="1"/>
  <c r="J145" i="2" s="1"/>
  <c r="K158" i="2"/>
  <c r="T158" i="2" s="1"/>
  <c r="J158" i="2" s="1"/>
  <c r="I73" i="1"/>
  <c r="E73" i="1" s="1"/>
  <c r="D73" i="1" s="1"/>
  <c r="C73" i="1" s="1"/>
  <c r="I94" i="1"/>
  <c r="E94" i="1" s="1"/>
  <c r="D94" i="1" s="1"/>
  <c r="C94" i="1" s="1"/>
  <c r="I99" i="1"/>
  <c r="E99" i="1" s="1"/>
  <c r="D99" i="1" s="1"/>
  <c r="C99" i="1" s="1"/>
  <c r="I119" i="1"/>
  <c r="E119" i="1" s="1"/>
  <c r="D119" i="1" s="1"/>
  <c r="C119" i="1" s="1"/>
  <c r="I127" i="1"/>
  <c r="E127" i="1" s="1"/>
  <c r="D127" i="1" s="1"/>
  <c r="C127" i="1" s="1"/>
  <c r="I135" i="1"/>
  <c r="E135" i="1" s="1"/>
  <c r="D135" i="1" s="1"/>
  <c r="C135" i="1" s="1"/>
  <c r="I143" i="1"/>
  <c r="E143" i="1" s="1"/>
  <c r="D143" i="1" s="1"/>
  <c r="C143" i="1" s="1"/>
  <c r="I151" i="1"/>
  <c r="E151" i="1" s="1"/>
  <c r="D151" i="1" s="1"/>
  <c r="C151" i="1" s="1"/>
  <c r="I159" i="1"/>
  <c r="E159" i="1" s="1"/>
  <c r="D159" i="1" s="1"/>
  <c r="C159" i="1" s="1"/>
  <c r="K16" i="2"/>
  <c r="T16" i="2" s="1"/>
  <c r="J16" i="2" s="1"/>
  <c r="E23" i="2"/>
  <c r="I23" i="2" s="1"/>
  <c r="K37" i="2"/>
  <c r="T37" i="2" s="1"/>
  <c r="J37" i="2" s="1"/>
  <c r="K44" i="2"/>
  <c r="T44" i="2" s="1"/>
  <c r="J44" i="2" s="1"/>
  <c r="E47" i="2"/>
  <c r="I47" i="2" s="1"/>
  <c r="K53" i="2"/>
  <c r="T53" i="2" s="1"/>
  <c r="J53" i="2" s="1"/>
  <c r="K60" i="2"/>
  <c r="T60" i="2" s="1"/>
  <c r="J60" i="2" s="1"/>
  <c r="E63" i="2"/>
  <c r="I63" i="2" s="1"/>
  <c r="K69" i="2"/>
  <c r="T69" i="2" s="1"/>
  <c r="J69" i="2" s="1"/>
  <c r="K76" i="2"/>
  <c r="T76" i="2" s="1"/>
  <c r="J76" i="2" s="1"/>
  <c r="K80" i="2"/>
  <c r="T80" i="2" s="1"/>
  <c r="J80" i="2" s="1"/>
  <c r="K87" i="2"/>
  <c r="T87" i="2" s="1"/>
  <c r="J87" i="2" s="1"/>
  <c r="E88" i="2"/>
  <c r="I88" i="2" s="1"/>
  <c r="E97" i="2"/>
  <c r="I97" i="2" s="1"/>
  <c r="K114" i="2"/>
  <c r="T114" i="2" s="1"/>
  <c r="J114" i="2" s="1"/>
  <c r="E115" i="2"/>
  <c r="I115" i="2" s="1"/>
  <c r="K122" i="2"/>
  <c r="T122" i="2" s="1"/>
  <c r="J122" i="2" s="1"/>
  <c r="K130" i="2"/>
  <c r="T130" i="2" s="1"/>
  <c r="J130" i="2" s="1"/>
  <c r="K138" i="2"/>
  <c r="T138" i="2" s="1"/>
  <c r="J138" i="2" s="1"/>
  <c r="K161" i="2"/>
  <c r="T161" i="2" s="1"/>
  <c r="J161" i="2" s="1"/>
  <c r="I11" i="1"/>
  <c r="E11" i="1" s="1"/>
  <c r="D11" i="1" s="1"/>
  <c r="C11" i="1" s="1"/>
  <c r="I24" i="1"/>
  <c r="E24" i="1" s="1"/>
  <c r="D24" i="1" s="1"/>
  <c r="C24" i="1" s="1"/>
  <c r="I27" i="1"/>
  <c r="E27" i="1" s="1"/>
  <c r="D27" i="1" s="1"/>
  <c r="C27" i="1" s="1"/>
  <c r="I40" i="1"/>
  <c r="E40" i="1" s="1"/>
  <c r="D40" i="1" s="1"/>
  <c r="C40" i="1" s="1"/>
  <c r="I43" i="1"/>
  <c r="E43" i="1" s="1"/>
  <c r="D43" i="1" s="1"/>
  <c r="C43" i="1" s="1"/>
  <c r="I65" i="1"/>
  <c r="E65" i="1" s="1"/>
  <c r="D65" i="1" s="1"/>
  <c r="C65" i="1" s="1"/>
  <c r="I67" i="1"/>
  <c r="E67" i="1" s="1"/>
  <c r="D67" i="1" s="1"/>
  <c r="C67" i="1" s="1"/>
  <c r="I70" i="1"/>
  <c r="E70" i="1" s="1"/>
  <c r="D70" i="1" s="1"/>
  <c r="C70" i="1" s="1"/>
  <c r="E77" i="1"/>
  <c r="D77" i="1" s="1"/>
  <c r="C77" i="1" s="1"/>
  <c r="I84" i="1"/>
  <c r="E84" i="1" s="1"/>
  <c r="D84" i="1" s="1"/>
  <c r="C84" i="1" s="1"/>
  <c r="I87" i="1"/>
  <c r="E87" i="1" s="1"/>
  <c r="D87" i="1" s="1"/>
  <c r="C87" i="1" s="1"/>
  <c r="I96" i="1"/>
  <c r="E96" i="1" s="1"/>
  <c r="D96" i="1" s="1"/>
  <c r="C96" i="1" s="1"/>
  <c r="E109" i="1"/>
  <c r="D109" i="1" s="1"/>
  <c r="C109" i="1" s="1"/>
  <c r="I116" i="1"/>
  <c r="E116" i="1" s="1"/>
  <c r="D116" i="1" s="1"/>
  <c r="C116" i="1" s="1"/>
  <c r="I124" i="1"/>
  <c r="E124" i="1" s="1"/>
  <c r="D124" i="1" s="1"/>
  <c r="C124" i="1" s="1"/>
  <c r="I132" i="1"/>
  <c r="E132" i="1" s="1"/>
  <c r="D132" i="1" s="1"/>
  <c r="C132" i="1" s="1"/>
  <c r="I140" i="1"/>
  <c r="E140" i="1" s="1"/>
  <c r="D140" i="1" s="1"/>
  <c r="C140" i="1" s="1"/>
  <c r="I148" i="1"/>
  <c r="E148" i="1" s="1"/>
  <c r="D148" i="1" s="1"/>
  <c r="C148" i="1" s="1"/>
  <c r="I156" i="1"/>
  <c r="E156" i="1" s="1"/>
  <c r="D156" i="1" s="1"/>
  <c r="C156" i="1" s="1"/>
  <c r="K10" i="2"/>
  <c r="T10" i="2" s="1"/>
  <c r="J10" i="2" s="1"/>
  <c r="E13" i="2"/>
  <c r="I13" i="2" s="1"/>
  <c r="K21" i="2"/>
  <c r="T21" i="2" s="1"/>
  <c r="J21" i="2" s="1"/>
  <c r="E25" i="2"/>
  <c r="I25" i="2" s="1"/>
  <c r="E50" i="2"/>
  <c r="I50" i="2" s="1"/>
  <c r="E52" i="2"/>
  <c r="I52" i="2" s="1"/>
  <c r="E68" i="2"/>
  <c r="I68" i="2" s="1"/>
  <c r="E82" i="2"/>
  <c r="I82" i="2" s="1"/>
  <c r="K90" i="2"/>
  <c r="T90" i="2" s="1"/>
  <c r="J90" i="2" s="1"/>
  <c r="K117" i="2"/>
  <c r="T117" i="2" s="1"/>
  <c r="J117" i="2" s="1"/>
  <c r="K133" i="2"/>
  <c r="T133" i="2" s="1"/>
  <c r="J133" i="2" s="1"/>
  <c r="K143" i="2"/>
  <c r="T143" i="2" s="1"/>
  <c r="J143" i="2" s="1"/>
  <c r="K151" i="2"/>
  <c r="T151" i="2" s="1"/>
  <c r="J151" i="2" s="1"/>
  <c r="E152" i="2"/>
  <c r="I152" i="2" s="1"/>
  <c r="E157" i="2"/>
  <c r="I157" i="2" s="1"/>
  <c r="I52" i="1"/>
  <c r="E52" i="1" s="1"/>
  <c r="D52" i="1" s="1"/>
  <c r="C52" i="1" s="1"/>
  <c r="I55" i="1"/>
  <c r="E55" i="1" s="1"/>
  <c r="D55" i="1" s="1"/>
  <c r="C55" i="1" s="1"/>
  <c r="I75" i="1"/>
  <c r="E75" i="1" s="1"/>
  <c r="D75" i="1" s="1"/>
  <c r="C75" i="1" s="1"/>
  <c r="I78" i="1"/>
  <c r="E78" i="1" s="1"/>
  <c r="D78" i="1" s="1"/>
  <c r="C78" i="1" s="1"/>
  <c r="I107" i="1"/>
  <c r="E107" i="1" s="1"/>
  <c r="D107" i="1" s="1"/>
  <c r="C107" i="1" s="1"/>
  <c r="I110" i="1"/>
  <c r="E110" i="1" s="1"/>
  <c r="D110" i="1" s="1"/>
  <c r="C110" i="1" s="1"/>
  <c r="I121" i="1"/>
  <c r="E121" i="1" s="1"/>
  <c r="D121" i="1" s="1"/>
  <c r="C121" i="1" s="1"/>
  <c r="I129" i="1"/>
  <c r="E129" i="1" s="1"/>
  <c r="D129" i="1" s="1"/>
  <c r="C129" i="1" s="1"/>
  <c r="I137" i="1"/>
  <c r="E137" i="1" s="1"/>
  <c r="D137" i="1" s="1"/>
  <c r="C137" i="1" s="1"/>
  <c r="I145" i="1"/>
  <c r="E145" i="1" s="1"/>
  <c r="D145" i="1" s="1"/>
  <c r="C145" i="1" s="1"/>
  <c r="I153" i="1"/>
  <c r="E153" i="1" s="1"/>
  <c r="D153" i="1" s="1"/>
  <c r="C153" i="1" s="1"/>
  <c r="I161" i="1"/>
  <c r="E161" i="1" s="1"/>
  <c r="D161" i="1" s="1"/>
  <c r="C161" i="1" s="1"/>
  <c r="K40" i="2"/>
  <c r="T40" i="2" s="1"/>
  <c r="J40" i="2" s="1"/>
  <c r="K49" i="2"/>
  <c r="T49" i="2" s="1"/>
  <c r="J49" i="2" s="1"/>
  <c r="K56" i="2"/>
  <c r="T56" i="2" s="1"/>
  <c r="J56" i="2" s="1"/>
  <c r="K65" i="2"/>
  <c r="T65" i="2" s="1"/>
  <c r="J65" i="2" s="1"/>
  <c r="K72" i="2"/>
  <c r="T72" i="2" s="1"/>
  <c r="J72" i="2" s="1"/>
  <c r="E102" i="2"/>
  <c r="I102" i="2" s="1"/>
  <c r="E113" i="2"/>
  <c r="I113" i="2" s="1"/>
  <c r="E121" i="2"/>
  <c r="I121" i="2" s="1"/>
  <c r="E129" i="2"/>
  <c r="I129" i="2" s="1"/>
  <c r="E137" i="2"/>
  <c r="I137" i="2" s="1"/>
  <c r="K141" i="2"/>
  <c r="T141" i="2" s="1"/>
  <c r="J141" i="2" s="1"/>
  <c r="E142" i="2"/>
  <c r="I142" i="2" s="1"/>
  <c r="K146" i="2"/>
  <c r="T146" i="2" s="1"/>
  <c r="J146" i="2" s="1"/>
  <c r="K148" i="2"/>
  <c r="T148" i="2" s="1"/>
  <c r="J148" i="2" s="1"/>
  <c r="K154" i="2"/>
  <c r="T154" i="2" s="1"/>
  <c r="J154" i="2" s="1"/>
  <c r="K156" i="2"/>
  <c r="T156" i="2" s="1"/>
  <c r="J156" i="2" s="1"/>
  <c r="K159" i="2"/>
  <c r="T159" i="2" s="1"/>
  <c r="J159" i="2" s="1"/>
  <c r="K23" i="2"/>
  <c r="T23" i="2" s="1"/>
  <c r="J23" i="2" s="1"/>
  <c r="K27" i="2"/>
  <c r="T27" i="2" s="1"/>
  <c r="J27" i="2" s="1"/>
  <c r="E136" i="2"/>
  <c r="I136" i="2" s="1"/>
  <c r="T139" i="2"/>
  <c r="J139" i="2" s="1"/>
  <c r="E22" i="2"/>
  <c r="I22" i="2" s="1"/>
  <c r="E30" i="2"/>
  <c r="I30" i="2" s="1"/>
  <c r="K39" i="2"/>
  <c r="T39" i="2" s="1"/>
  <c r="J39" i="2" s="1"/>
  <c r="K43" i="2"/>
  <c r="T43" i="2" s="1"/>
  <c r="J43" i="2" s="1"/>
  <c r="K47" i="2"/>
  <c r="T47" i="2" s="1"/>
  <c r="J47" i="2" s="1"/>
  <c r="K51" i="2"/>
  <c r="T51" i="2" s="1"/>
  <c r="J51" i="2" s="1"/>
  <c r="K55" i="2"/>
  <c r="T55" i="2" s="1"/>
  <c r="J55" i="2" s="1"/>
  <c r="K59" i="2"/>
  <c r="T59" i="2" s="1"/>
  <c r="J59" i="2" s="1"/>
  <c r="K63" i="2"/>
  <c r="T63" i="2" s="1"/>
  <c r="J63" i="2" s="1"/>
  <c r="K67" i="2"/>
  <c r="T67" i="2" s="1"/>
  <c r="J67" i="2" s="1"/>
  <c r="K71" i="2"/>
  <c r="T71" i="2" s="1"/>
  <c r="J71" i="2" s="1"/>
  <c r="K75" i="2"/>
  <c r="T75" i="2" s="1"/>
  <c r="J75" i="2" s="1"/>
  <c r="E148" i="2"/>
  <c r="I148" i="2" s="1"/>
  <c r="K15" i="2"/>
  <c r="T15" i="2" s="1"/>
  <c r="J15" i="2" s="1"/>
  <c r="E26" i="2"/>
  <c r="I26" i="2" s="1"/>
  <c r="K35" i="2"/>
  <c r="T35" i="2" s="1"/>
  <c r="J35" i="2" s="1"/>
  <c r="K81" i="2"/>
  <c r="T81" i="2" s="1"/>
  <c r="J81" i="2" s="1"/>
  <c r="E84" i="2"/>
  <c r="I84" i="2" s="1"/>
  <c r="K88" i="2"/>
  <c r="T88" i="2" s="1"/>
  <c r="J88" i="2" s="1"/>
  <c r="K91" i="2"/>
  <c r="T91" i="2" s="1"/>
  <c r="J91" i="2" s="1"/>
  <c r="I109" i="2"/>
  <c r="K112" i="2"/>
  <c r="T112" i="2" s="1"/>
  <c r="J112" i="2" s="1"/>
  <c r="K116" i="2"/>
  <c r="T116" i="2" s="1"/>
  <c r="J116" i="2" s="1"/>
  <c r="K125" i="2"/>
  <c r="T125" i="2" s="1"/>
  <c r="J125" i="2" s="1"/>
  <c r="I126" i="2"/>
  <c r="K128" i="2"/>
  <c r="T128" i="2" s="1"/>
  <c r="J128" i="2" s="1"/>
  <c r="K140" i="2"/>
  <c r="T140" i="2" s="1"/>
  <c r="J140" i="2" s="1"/>
  <c r="K153" i="2"/>
  <c r="T153" i="2" s="1"/>
  <c r="J153" i="2" s="1"/>
  <c r="K79" i="2"/>
  <c r="T79" i="2" s="1"/>
  <c r="J79" i="2" s="1"/>
  <c r="K89" i="2"/>
  <c r="T89" i="2" s="1"/>
  <c r="J89" i="2" s="1"/>
  <c r="E92" i="2"/>
  <c r="I92" i="2" s="1"/>
  <c r="K99" i="2"/>
  <c r="T99" i="2" s="1"/>
  <c r="J99" i="2" s="1"/>
  <c r="K103" i="2"/>
  <c r="T103" i="2" s="1"/>
  <c r="J103" i="2" s="1"/>
  <c r="K104" i="2"/>
  <c r="T104" i="2" s="1"/>
  <c r="J104" i="2" s="1"/>
  <c r="K107" i="2"/>
  <c r="T107" i="2" s="1"/>
  <c r="J107" i="2" s="1"/>
  <c r="K108" i="2"/>
  <c r="T108" i="2" s="1"/>
  <c r="J108" i="2" s="1"/>
  <c r="K111" i="2"/>
  <c r="T111" i="2" s="1"/>
  <c r="J111" i="2" s="1"/>
  <c r="K113" i="2"/>
  <c r="T113" i="2" s="1"/>
  <c r="J113" i="2" s="1"/>
  <c r="K129" i="2"/>
  <c r="T129" i="2" s="1"/>
  <c r="J129" i="2" s="1"/>
  <c r="E140" i="2"/>
  <c r="I140" i="2" s="1"/>
  <c r="K157" i="2"/>
  <c r="T157" i="2" s="1"/>
  <c r="J157" i="2" s="1"/>
  <c r="K93" i="2"/>
  <c r="T93" i="2" s="1"/>
  <c r="J93" i="2" s="1"/>
  <c r="E96" i="2"/>
  <c r="I96" i="2" s="1"/>
  <c r="K100" i="2"/>
  <c r="T100" i="2" s="1"/>
  <c r="J100" i="2" s="1"/>
  <c r="E112" i="2"/>
  <c r="I112" i="2" s="1"/>
  <c r="E128" i="2"/>
  <c r="I128" i="2" s="1"/>
  <c r="K132" i="2"/>
  <c r="T132" i="2" s="1"/>
  <c r="J132" i="2" s="1"/>
  <c r="K144" i="2"/>
  <c r="T144" i="2" s="1"/>
  <c r="J144" i="2" s="1"/>
  <c r="E156" i="2"/>
  <c r="I156" i="2" s="1"/>
  <c r="E80" i="2"/>
  <c r="I80" i="2" s="1"/>
  <c r="K97" i="2"/>
  <c r="T97" i="2" s="1"/>
  <c r="J97" i="2" s="1"/>
  <c r="E100" i="2"/>
  <c r="I100" i="2" s="1"/>
  <c r="K101" i="2"/>
  <c r="T101" i="2" s="1"/>
  <c r="J101" i="2" s="1"/>
  <c r="K105" i="2"/>
  <c r="T105" i="2" s="1"/>
  <c r="J105" i="2" s="1"/>
  <c r="K109" i="2"/>
  <c r="T109" i="2" s="1"/>
  <c r="J109" i="2" s="1"/>
  <c r="E116" i="2"/>
  <c r="I116" i="2" s="1"/>
  <c r="E132" i="2"/>
  <c r="I132" i="2" s="1"/>
  <c r="E144" i="2"/>
  <c r="I144" i="2" s="1"/>
  <c r="E160" i="2"/>
  <c r="I160" i="2" s="1"/>
  <c r="K83" i="2"/>
  <c r="T83" i="2" s="1"/>
  <c r="J83" i="2" s="1"/>
  <c r="I62" i="1"/>
  <c r="E62" i="1" s="1"/>
  <c r="D62" i="1" s="1"/>
  <c r="C62" i="1" s="1"/>
  <c r="I142" i="1"/>
  <c r="E142" i="1" s="1"/>
  <c r="D142" i="1" s="1"/>
  <c r="C142" i="1" s="1"/>
  <c r="I66" i="1"/>
  <c r="E66" i="1" s="1"/>
  <c r="D66" i="1" s="1"/>
  <c r="C66" i="1" s="1"/>
  <c r="I118" i="1"/>
  <c r="E118" i="1" s="1"/>
  <c r="D118" i="1" s="1"/>
  <c r="C118" i="1" s="1"/>
  <c r="I150" i="1"/>
  <c r="E150" i="1" s="1"/>
  <c r="D150" i="1" s="1"/>
  <c r="C150" i="1" s="1"/>
  <c r="I86" i="1"/>
  <c r="E86" i="1" s="1"/>
  <c r="D86" i="1" s="1"/>
  <c r="C86" i="1" s="1"/>
  <c r="I102" i="1"/>
  <c r="E102" i="1" s="1"/>
  <c r="D102" i="1" s="1"/>
  <c r="C102" i="1" s="1"/>
  <c r="I122" i="1"/>
  <c r="E122" i="1" s="1"/>
  <c r="D122" i="1" s="1"/>
  <c r="C122" i="1" s="1"/>
  <c r="I154" i="1"/>
  <c r="E154" i="1" s="1"/>
  <c r="D154" i="1" s="1"/>
  <c r="C154" i="1" s="1"/>
  <c r="I90" i="1"/>
  <c r="E90" i="1" s="1"/>
  <c r="D90" i="1" s="1"/>
  <c r="C90" i="1" s="1"/>
  <c r="I106" i="1"/>
  <c r="E106" i="1" s="1"/>
  <c r="D106" i="1" s="1"/>
  <c r="C106" i="1" s="1"/>
  <c r="I130" i="1"/>
  <c r="E130" i="1" s="1"/>
  <c r="D130" i="1" s="1"/>
  <c r="C130" i="1" s="1"/>
  <c r="I162" i="1"/>
  <c r="E162" i="1" s="1"/>
  <c r="D162" i="1" s="1"/>
  <c r="C162" i="1" s="1"/>
  <c r="I74" i="1"/>
  <c r="E74" i="1" s="1"/>
  <c r="D74" i="1" s="1"/>
  <c r="C74" i="1" s="1"/>
  <c r="E155" i="1"/>
  <c r="D155" i="1" s="1"/>
  <c r="C155" i="1" s="1"/>
</calcChain>
</file>

<file path=xl/sharedStrings.xml><?xml version="1.0" encoding="utf-8"?>
<sst xmlns="http://schemas.openxmlformats.org/spreadsheetml/2006/main" count="56" uniqueCount="52">
  <si>
    <t>Table A2</t>
  </si>
  <si>
    <t>INTERNATIONAL RESERVES</t>
  </si>
  <si>
    <t>BD$000</t>
  </si>
  <si>
    <t>Table A3</t>
  </si>
  <si>
    <t>MONETARY BASE AND NET DOMESTIC ASSETS</t>
  </si>
  <si>
    <t>*liabilities represented as -ve</t>
  </si>
  <si>
    <t>NIR</t>
  </si>
  <si>
    <t>MONETARY BASE</t>
  </si>
  <si>
    <t>NET DOMESTIC ASSETS</t>
  </si>
  <si>
    <t>Notes and coins issued by Central Bank</t>
  </si>
  <si>
    <t>Liabilities to ODCs</t>
  </si>
  <si>
    <t>MB</t>
  </si>
  <si>
    <t>NDA</t>
  </si>
  <si>
    <t>Net Claims on Public Sector</t>
  </si>
  <si>
    <t>Credit to commercial banks</t>
  </si>
  <si>
    <t xml:space="preserve">  Net Credit to rest of financial system</t>
  </si>
  <si>
    <t>Deposit Liabilities to Non-Monetary Intl Organisations</t>
  </si>
  <si>
    <t>SDR Allocations</t>
  </si>
  <si>
    <t xml:space="preserve">  Official capital and reserves </t>
  </si>
  <si>
    <t xml:space="preserve">Other </t>
  </si>
  <si>
    <t>Total</t>
  </si>
  <si>
    <t>Demand deposits (domestic) - Commercial Banks</t>
  </si>
  <si>
    <t>Demand deposits (domestic) - Part III entities</t>
  </si>
  <si>
    <t>Foreign Reserves of Banks and Part III entities</t>
  </si>
  <si>
    <t>Net Credit to Government</t>
  </si>
  <si>
    <t>Deposit Liabilities to Insurance Funds and Levies</t>
  </si>
  <si>
    <t>Deposit Liabilities to Decentralised Agencies</t>
  </si>
  <si>
    <t>Government Advances</t>
  </si>
  <si>
    <t>Government Treasury Bills</t>
  </si>
  <si>
    <t>Government Debentures</t>
  </si>
  <si>
    <t>Debt Exchange Securities</t>
  </si>
  <si>
    <t>Other Government Securities</t>
  </si>
  <si>
    <t>Liabilities</t>
  </si>
  <si>
    <t>NET INTL RESERVES</t>
  </si>
  <si>
    <t>GROSS INTL RESERVES</t>
  </si>
  <si>
    <t>GROSS FOREIGN ASSETS</t>
  </si>
  <si>
    <t>RESERVE LIABILITIES</t>
  </si>
  <si>
    <t>Gold F.R.B. Account</t>
  </si>
  <si>
    <t>Frn. Currencies in Hand</t>
  </si>
  <si>
    <t>Balances held abroad</t>
  </si>
  <si>
    <t>FOREIGN SECURITIES</t>
  </si>
  <si>
    <t xml:space="preserve">    Reserve position in IMF </t>
  </si>
  <si>
    <t xml:space="preserve">    SDR holdings </t>
  </si>
  <si>
    <t>Frn. Assets Excluded from Reserves</t>
  </si>
  <si>
    <t>Frn Reserves (Banks and Part III)</t>
  </si>
  <si>
    <t xml:space="preserve">    Use of Fund Credit </t>
  </si>
  <si>
    <t xml:space="preserve">    Regional bilateral accounts -   Liabilities</t>
  </si>
  <si>
    <t>Other</t>
  </si>
  <si>
    <t>TOTAL</t>
  </si>
  <si>
    <t xml:space="preserve">      US Treasury bills</t>
  </si>
  <si>
    <t xml:space="preserve">      US securities (unencumbered)</t>
  </si>
  <si>
    <t xml:space="preserve">      Other Government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</si>
</sst>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Light SemiExt"/>
      <family val="2"/>
    </font>
    <font>
      <b/>
      <sz val="10"/>
      <color theme="1"/>
      <name val="Myriad Pro Light SemiExt"/>
      <family val="2"/>
    </font>
    <font>
      <sz val="11"/>
      <color theme="1"/>
      <name val="Myriad Pro Light SemiExt"/>
      <family val="2"/>
    </font>
    <font>
      <sz val="10"/>
      <name val="Myriad Pro Light SemiExt"/>
      <family val="2"/>
    </font>
    <font>
      <b/>
      <sz val="10"/>
      <name val="Myriad Pro Light SemiExt"/>
      <family val="2"/>
    </font>
    <font>
      <sz val="11"/>
      <name val="Myriad Pro Light SemiExt"/>
      <family val="2"/>
    </font>
    <font>
      <b/>
      <sz val="11"/>
      <color theme="1"/>
      <name val="Myriad Pro Light SemiExt"/>
      <family val="2"/>
    </font>
    <font>
      <b/>
      <i/>
      <sz val="10"/>
      <color rgb="FFFF0000"/>
      <name val="Myriad Pro Light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3" fontId="3" fillId="0" borderId="0" xfId="0" applyNumberFormat="1" applyFont="1"/>
    <xf numFmtId="0" fontId="4" fillId="0" borderId="0" xfId="2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>
      <alignment horizontal="left"/>
    </xf>
    <xf numFmtId="17" fontId="3" fillId="0" borderId="0" xfId="0" applyNumberFormat="1" applyFont="1"/>
    <xf numFmtId="3" fontId="4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165" fontId="6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1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3" fontId="3" fillId="0" borderId="0" xfId="0" applyNumberFormat="1" applyFont="1" applyAlignment="1">
      <alignment horizontal="left"/>
    </xf>
    <xf numFmtId="164" fontId="9" fillId="0" borderId="0" xfId="1" applyNumberFormat="1" applyFont="1"/>
    <xf numFmtId="0" fontId="9" fillId="0" borderId="0" xfId="0" applyFont="1"/>
    <xf numFmtId="0" fontId="3" fillId="0" borderId="0" xfId="2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F8BAD24-5EE4-44E8-A9A8-F47C16C039CA}"/>
    <cellStyle name="Normal 3" xfId="2" xr:uid="{98850D1C-4456-43F9-9794-1A5A745E80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C479-6F5B-4DDE-B550-D7B5041DBF52}">
  <dimension ref="A1:AB372"/>
  <sheetViews>
    <sheetView tabSelected="1" zoomScaleNormal="100" workbookViewId="0">
      <pane xSplit="2" ySplit="7" topLeftCell="C173" activePane="bottomRight" state="frozen"/>
      <selection activeCell="A165" sqref="A165:A176"/>
      <selection pane="topRight" activeCell="A165" sqref="A165:A176"/>
      <selection pane="bottomLeft" activeCell="A165" sqref="A165:A176"/>
      <selection pane="bottomRight" activeCell="A190" sqref="A190"/>
    </sheetView>
  </sheetViews>
  <sheetFormatPr defaultColWidth="8.77734375" defaultRowHeight="13.8" x14ac:dyDescent="0.25"/>
  <cols>
    <col min="1" max="1" width="14.6640625" style="1" bestFit="1" customWidth="1"/>
    <col min="2" max="2" width="3.88671875" style="2" hidden="1" customWidth="1"/>
    <col min="3" max="3" width="12.88671875" style="3" customWidth="1"/>
    <col min="4" max="4" width="12.33203125" style="4" customWidth="1"/>
    <col min="5" max="5" width="11.88671875" style="4" customWidth="1"/>
    <col min="6" max="6" width="11.88671875" style="2" customWidth="1"/>
    <col min="7" max="7" width="10.6640625" style="2" customWidth="1"/>
    <col min="8" max="8" width="11.33203125" style="2" customWidth="1"/>
    <col min="9" max="9" width="10.44140625" style="2" customWidth="1"/>
    <col min="10" max="10" width="11.5546875" style="2" customWidth="1"/>
    <col min="11" max="11" width="9.77734375" style="2" customWidth="1"/>
    <col min="12" max="12" width="12.109375" style="2" customWidth="1"/>
    <col min="13" max="14" width="13.44140625" style="2" customWidth="1"/>
    <col min="15" max="15" width="15.109375" style="2" customWidth="1"/>
    <col min="16" max="16" width="12.33203125" style="2" customWidth="1"/>
    <col min="17" max="17" width="12.109375" style="2" customWidth="1"/>
    <col min="18" max="18" width="14.109375" style="2" customWidth="1"/>
    <col min="19" max="19" width="10.109375" style="2" customWidth="1"/>
    <col min="20" max="20" width="9.88671875" style="2" customWidth="1"/>
    <col min="21" max="28" width="9.109375" style="2" customWidth="1"/>
    <col min="29" max="16384" width="8.77734375" style="5"/>
  </cols>
  <sheetData>
    <row r="1" spans="1:28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 t="s">
        <v>0</v>
      </c>
      <c r="T1" s="34"/>
      <c r="U1" s="34"/>
      <c r="V1" s="34"/>
    </row>
    <row r="2" spans="1:28" s="35" customFormat="1" x14ac:dyDescent="0.3">
      <c r="B2" s="41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4"/>
      <c r="V2" s="34"/>
    </row>
    <row r="3" spans="1:28" s="35" customFormat="1" x14ac:dyDescent="0.3">
      <c r="A3" s="34"/>
      <c r="B3" s="34"/>
      <c r="C3" s="36"/>
      <c r="D3" s="34"/>
      <c r="E3" s="34"/>
      <c r="F3" s="34"/>
      <c r="G3" s="37"/>
      <c r="H3" s="34"/>
      <c r="I3" s="34"/>
      <c r="J3" s="34"/>
      <c r="K3" s="38"/>
      <c r="L3" s="34"/>
      <c r="M3" s="34"/>
      <c r="N3" s="34"/>
      <c r="O3" s="34"/>
      <c r="P3" s="34"/>
      <c r="Q3" s="34"/>
      <c r="R3" s="34"/>
      <c r="S3" s="34" t="s">
        <v>2</v>
      </c>
      <c r="T3" s="34"/>
      <c r="U3" s="34"/>
      <c r="V3" s="34"/>
    </row>
    <row r="4" spans="1:28" s="35" customFormat="1" ht="15" customHeight="1" x14ac:dyDescent="0.3">
      <c r="A4" s="31"/>
      <c r="B4" s="31"/>
      <c r="C4" s="42" t="s">
        <v>33</v>
      </c>
      <c r="D4" s="39" t="s">
        <v>34</v>
      </c>
      <c r="E4" s="46" t="s">
        <v>35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 t="s">
        <v>36</v>
      </c>
      <c r="Q4" s="46"/>
      <c r="R4" s="46"/>
      <c r="S4" s="46"/>
      <c r="T4" s="34"/>
      <c r="U4" s="34"/>
      <c r="V4" s="34"/>
    </row>
    <row r="5" spans="1:28" s="35" customFormat="1" ht="15" customHeight="1" x14ac:dyDescent="0.3">
      <c r="A5" s="31"/>
      <c r="B5" s="31"/>
      <c r="C5" s="43"/>
      <c r="D5" s="45"/>
      <c r="E5" s="31"/>
      <c r="F5" s="39" t="s">
        <v>37</v>
      </c>
      <c r="G5" s="39" t="s">
        <v>38</v>
      </c>
      <c r="H5" s="39" t="s">
        <v>39</v>
      </c>
      <c r="I5" s="47" t="s">
        <v>40</v>
      </c>
      <c r="J5" s="48"/>
      <c r="K5" s="48"/>
      <c r="L5" s="49"/>
      <c r="M5" s="39" t="s">
        <v>41</v>
      </c>
      <c r="N5" s="39" t="s">
        <v>42</v>
      </c>
      <c r="O5" s="39" t="s">
        <v>43</v>
      </c>
      <c r="P5" s="39" t="s">
        <v>44</v>
      </c>
      <c r="Q5" s="39" t="s">
        <v>45</v>
      </c>
      <c r="R5" s="39" t="s">
        <v>46</v>
      </c>
      <c r="S5" s="39" t="s">
        <v>47</v>
      </c>
      <c r="T5" s="34"/>
      <c r="U5" s="34"/>
      <c r="V5" s="34"/>
    </row>
    <row r="6" spans="1:28" s="35" customFormat="1" ht="57" customHeight="1" x14ac:dyDescent="0.3">
      <c r="A6" s="32"/>
      <c r="B6" s="31"/>
      <c r="C6" s="44"/>
      <c r="D6" s="40"/>
      <c r="E6" s="32" t="s">
        <v>48</v>
      </c>
      <c r="F6" s="40"/>
      <c r="G6" s="40"/>
      <c r="H6" s="40"/>
      <c r="I6" s="32" t="s">
        <v>48</v>
      </c>
      <c r="J6" s="32" t="s">
        <v>49</v>
      </c>
      <c r="K6" s="32" t="s">
        <v>50</v>
      </c>
      <c r="L6" s="32" t="s">
        <v>51</v>
      </c>
      <c r="M6" s="40"/>
      <c r="N6" s="40"/>
      <c r="O6" s="40"/>
      <c r="P6" s="40"/>
      <c r="Q6" s="40"/>
      <c r="R6" s="40"/>
      <c r="S6" s="40"/>
      <c r="T6" s="33"/>
      <c r="U6" s="34"/>
      <c r="V6" s="34"/>
    </row>
    <row r="7" spans="1:28" x14ac:dyDescent="0.25">
      <c r="A7" s="8"/>
      <c r="C7" s="9"/>
      <c r="D7" s="10"/>
      <c r="E7" s="10"/>
      <c r="F7" s="10"/>
      <c r="G7" s="11"/>
      <c r="H7" s="11"/>
      <c r="I7" s="11"/>
      <c r="J7" s="11"/>
      <c r="K7" s="11"/>
      <c r="L7" s="10"/>
      <c r="M7" s="10"/>
      <c r="N7" s="10"/>
      <c r="O7" s="10"/>
      <c r="P7" s="10"/>
      <c r="Q7" s="10"/>
      <c r="R7" s="10"/>
      <c r="S7" s="10"/>
      <c r="T7" s="10"/>
      <c r="U7" s="12"/>
      <c r="V7" s="12"/>
      <c r="W7" s="5"/>
      <c r="X7" s="5"/>
      <c r="Y7" s="5"/>
      <c r="Z7" s="5"/>
      <c r="AA7" s="5"/>
      <c r="AB7" s="5"/>
    </row>
    <row r="8" spans="1:28" x14ac:dyDescent="0.25">
      <c r="A8" s="8"/>
      <c r="C8" s="9"/>
      <c r="D8" s="10"/>
      <c r="E8" s="10"/>
      <c r="F8" s="10"/>
      <c r="G8" s="11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  <c r="U8" s="12"/>
      <c r="V8" s="12"/>
      <c r="W8" s="5"/>
      <c r="X8" s="5"/>
      <c r="Y8" s="5"/>
      <c r="Z8" s="5"/>
      <c r="AA8" s="5"/>
      <c r="AB8" s="5"/>
    </row>
    <row r="9" spans="1:28" x14ac:dyDescent="0.25">
      <c r="A9" s="13">
        <v>39083</v>
      </c>
      <c r="B9" s="14">
        <v>39083</v>
      </c>
      <c r="C9" s="3">
        <f>D9-SUM(P9:S9)</f>
        <v>748665.42841000005</v>
      </c>
      <c r="D9" s="15">
        <f>E9-O9</f>
        <v>908634.48007000005</v>
      </c>
      <c r="E9" s="15">
        <f>SUM(F9:I9)+SUM(M9:O9)</f>
        <v>930998.14262000006</v>
      </c>
      <c r="F9" s="7">
        <v>0</v>
      </c>
      <c r="G9" s="7">
        <v>3957.8056800000004</v>
      </c>
      <c r="H9" s="7">
        <v>148058.21673000001</v>
      </c>
      <c r="I9" s="7">
        <f>SUM(J9:L9)</f>
        <v>740392.84954000008</v>
      </c>
      <c r="J9" s="7">
        <v>109536.13124</v>
      </c>
      <c r="K9" s="7">
        <v>138349.152</v>
      </c>
      <c r="L9" s="7">
        <v>492507.56630000001</v>
      </c>
      <c r="M9" s="7">
        <v>16163.487580000001</v>
      </c>
      <c r="N9" s="7">
        <v>62.120540000000005</v>
      </c>
      <c r="O9" s="7">
        <v>22363.662550000001</v>
      </c>
      <c r="P9" s="7">
        <v>99908.403350000008</v>
      </c>
      <c r="Q9" s="7">
        <v>0</v>
      </c>
      <c r="R9" s="7">
        <v>59489.279819999996</v>
      </c>
      <c r="S9" s="7">
        <v>571.36848999999995</v>
      </c>
      <c r="T9" s="7"/>
      <c r="W9" s="5"/>
      <c r="X9" s="5"/>
      <c r="Y9" s="5"/>
      <c r="Z9" s="5"/>
      <c r="AA9" s="5"/>
      <c r="AB9" s="5"/>
    </row>
    <row r="10" spans="1:28" x14ac:dyDescent="0.25">
      <c r="A10" s="13">
        <v>39114</v>
      </c>
      <c r="B10" s="14">
        <v>39114</v>
      </c>
      <c r="C10" s="3">
        <f t="shared" ref="C10:C73" si="0">D10-SUM(P10:S10)</f>
        <v>772729.84376000008</v>
      </c>
      <c r="D10" s="15">
        <f t="shared" ref="D10:D73" si="1">E10-O10</f>
        <v>923903.86686000007</v>
      </c>
      <c r="E10" s="15">
        <f t="shared" ref="E10:E73" si="2">SUM(F10:I10)+SUM(M10:O10)</f>
        <v>948284.7575500001</v>
      </c>
      <c r="F10" s="7">
        <v>0</v>
      </c>
      <c r="G10" s="7">
        <v>14819.00532</v>
      </c>
      <c r="H10" s="7">
        <v>178026.33147000003</v>
      </c>
      <c r="I10" s="7">
        <f t="shared" ref="I10:I73" si="3">SUM(J10:L10)</f>
        <v>714775.26826000004</v>
      </c>
      <c r="J10" s="7">
        <v>59237.179920000002</v>
      </c>
      <c r="K10" s="7">
        <v>139542.908</v>
      </c>
      <c r="L10" s="7">
        <v>515995.18034000002</v>
      </c>
      <c r="M10" s="7">
        <v>16163.487580000001</v>
      </c>
      <c r="N10" s="7">
        <v>119.77423</v>
      </c>
      <c r="O10" s="7">
        <v>24380.89069</v>
      </c>
      <c r="P10" s="7">
        <v>108798.01581000001</v>
      </c>
      <c r="Q10" s="7">
        <v>0</v>
      </c>
      <c r="R10" s="7">
        <v>41804.132080000003</v>
      </c>
      <c r="S10" s="7">
        <v>571.87520999999992</v>
      </c>
      <c r="T10" s="7"/>
      <c r="W10" s="5"/>
      <c r="X10" s="5"/>
      <c r="Y10" s="5"/>
      <c r="Z10" s="5"/>
      <c r="AA10" s="5"/>
      <c r="AB10" s="5"/>
    </row>
    <row r="11" spans="1:28" x14ac:dyDescent="0.25">
      <c r="A11" s="13">
        <v>39142</v>
      </c>
      <c r="B11" s="14">
        <v>39142</v>
      </c>
      <c r="C11" s="3">
        <f t="shared" si="0"/>
        <v>875192.0357400002</v>
      </c>
      <c r="D11" s="15">
        <f t="shared" si="1"/>
        <v>1023746.7930600002</v>
      </c>
      <c r="E11" s="15">
        <f t="shared" si="2"/>
        <v>1049533.9649500002</v>
      </c>
      <c r="F11" s="7">
        <v>0</v>
      </c>
      <c r="G11" s="7">
        <v>27967.77909</v>
      </c>
      <c r="H11" s="7">
        <v>263260.80236000003</v>
      </c>
      <c r="I11" s="7">
        <f t="shared" si="3"/>
        <v>716234.94980000006</v>
      </c>
      <c r="J11" s="7">
        <v>59237.179920000002</v>
      </c>
      <c r="K11" s="7">
        <v>140108.016</v>
      </c>
      <c r="L11" s="7">
        <v>516889.75388000009</v>
      </c>
      <c r="M11" s="7">
        <v>16163.487580000001</v>
      </c>
      <c r="N11" s="7">
        <v>119.77423</v>
      </c>
      <c r="O11" s="7">
        <v>25787.171890000001</v>
      </c>
      <c r="P11" s="7">
        <v>105939.27724999998</v>
      </c>
      <c r="Q11" s="7">
        <v>0</v>
      </c>
      <c r="R11" s="7">
        <v>42043.604859999999</v>
      </c>
      <c r="S11" s="7">
        <v>571.87520999999992</v>
      </c>
      <c r="T11" s="7"/>
      <c r="W11" s="5"/>
      <c r="X11" s="5"/>
      <c r="Y11" s="5"/>
      <c r="Z11" s="5"/>
      <c r="AA11" s="5"/>
      <c r="AB11" s="5"/>
    </row>
    <row r="12" spans="1:28" x14ac:dyDescent="0.25">
      <c r="A12" s="13">
        <v>39173</v>
      </c>
      <c r="B12" s="14">
        <v>39173</v>
      </c>
      <c r="C12" s="3">
        <f t="shared" si="0"/>
        <v>978327.40091000008</v>
      </c>
      <c r="D12" s="15">
        <f t="shared" si="1"/>
        <v>1109367.0335000001</v>
      </c>
      <c r="E12" s="15">
        <f t="shared" si="2"/>
        <v>1137719.7378700001</v>
      </c>
      <c r="F12" s="7">
        <v>0</v>
      </c>
      <c r="G12" s="7">
        <v>12747.53916</v>
      </c>
      <c r="H12" s="7">
        <v>203288.89415000004</v>
      </c>
      <c r="I12" s="7">
        <f t="shared" si="3"/>
        <v>876769.37688000011</v>
      </c>
      <c r="J12" s="7">
        <v>128641.01944</v>
      </c>
      <c r="K12" s="7">
        <v>140289.304</v>
      </c>
      <c r="L12" s="7">
        <v>607839.05344000005</v>
      </c>
      <c r="M12" s="7">
        <v>16263.487279999999</v>
      </c>
      <c r="N12" s="7">
        <v>297.73603000000003</v>
      </c>
      <c r="O12" s="7">
        <v>28352.704370000003</v>
      </c>
      <c r="P12" s="7">
        <v>106020.9664</v>
      </c>
      <c r="Q12" s="7">
        <v>0</v>
      </c>
      <c r="R12" s="7">
        <v>24438.716919999999</v>
      </c>
      <c r="S12" s="7">
        <v>579.94927000000007</v>
      </c>
      <c r="T12" s="7"/>
      <c r="W12" s="5"/>
      <c r="X12" s="5"/>
      <c r="Y12" s="5"/>
      <c r="Z12" s="5"/>
      <c r="AA12" s="5"/>
      <c r="AB12" s="5"/>
    </row>
    <row r="13" spans="1:28" x14ac:dyDescent="0.25">
      <c r="A13" s="13">
        <v>39203</v>
      </c>
      <c r="B13" s="14">
        <v>39203</v>
      </c>
      <c r="C13" s="3">
        <f t="shared" si="0"/>
        <v>992187.48928000033</v>
      </c>
      <c r="D13" s="15">
        <f t="shared" si="1"/>
        <v>1137153.3859300003</v>
      </c>
      <c r="E13" s="15">
        <f t="shared" si="2"/>
        <v>1158800.1632000003</v>
      </c>
      <c r="F13" s="7">
        <v>0</v>
      </c>
      <c r="G13" s="7">
        <v>4548.35617</v>
      </c>
      <c r="H13" s="7">
        <v>233467.06059000004</v>
      </c>
      <c r="I13" s="7">
        <f t="shared" si="3"/>
        <v>882763.09894000017</v>
      </c>
      <c r="J13" s="7">
        <v>128386.8487</v>
      </c>
      <c r="K13" s="7">
        <v>139826.20800000001</v>
      </c>
      <c r="L13" s="7">
        <v>614550.0422400001</v>
      </c>
      <c r="M13" s="7">
        <v>16263.487279999999</v>
      </c>
      <c r="N13" s="7">
        <v>111.38294999999999</v>
      </c>
      <c r="O13" s="7">
        <v>21646.777269999999</v>
      </c>
      <c r="P13" s="7">
        <v>109449.59262000001</v>
      </c>
      <c r="Q13" s="7">
        <v>0</v>
      </c>
      <c r="R13" s="7">
        <v>34924.51642</v>
      </c>
      <c r="S13" s="7">
        <v>591.78760999999997</v>
      </c>
      <c r="T13" s="7"/>
      <c r="W13" s="5"/>
      <c r="X13" s="5"/>
      <c r="Y13" s="5"/>
      <c r="Z13" s="5"/>
      <c r="AA13" s="5"/>
      <c r="AB13" s="5"/>
    </row>
    <row r="14" spans="1:28" x14ac:dyDescent="0.25">
      <c r="A14" s="13">
        <v>39234</v>
      </c>
      <c r="B14" s="14">
        <v>39234</v>
      </c>
      <c r="C14" s="3">
        <f t="shared" si="0"/>
        <v>969885.45748999971</v>
      </c>
      <c r="D14" s="15">
        <f t="shared" si="1"/>
        <v>1116394.5794699998</v>
      </c>
      <c r="E14" s="15">
        <f t="shared" si="2"/>
        <v>1139930.3577199997</v>
      </c>
      <c r="F14" s="7">
        <v>0</v>
      </c>
      <c r="G14" s="7">
        <v>11449.24735</v>
      </c>
      <c r="H14" s="7">
        <v>209749.65781999999</v>
      </c>
      <c r="I14" s="7">
        <f t="shared" si="3"/>
        <v>878119.22093999991</v>
      </c>
      <c r="J14" s="7">
        <v>104689.21537999999</v>
      </c>
      <c r="K14" s="7">
        <v>139913.54399999999</v>
      </c>
      <c r="L14" s="7">
        <v>633516.46155999997</v>
      </c>
      <c r="M14" s="7">
        <v>16954.360929999999</v>
      </c>
      <c r="N14" s="7">
        <v>122.09242999999999</v>
      </c>
      <c r="O14" s="7">
        <v>23535.778249999999</v>
      </c>
      <c r="P14" s="7">
        <v>111247.76828999999</v>
      </c>
      <c r="Q14" s="7">
        <v>0</v>
      </c>
      <c r="R14" s="7">
        <v>34669.063159999998</v>
      </c>
      <c r="S14" s="7">
        <v>592.29052999999999</v>
      </c>
      <c r="T14" s="7"/>
      <c r="W14" s="5"/>
      <c r="X14" s="5"/>
      <c r="Y14" s="5"/>
      <c r="Z14" s="5"/>
      <c r="AA14" s="5"/>
      <c r="AB14" s="5"/>
    </row>
    <row r="15" spans="1:28" x14ac:dyDescent="0.25">
      <c r="A15" s="13">
        <v>39264</v>
      </c>
      <c r="B15" s="14">
        <v>39264</v>
      </c>
      <c r="C15" s="3">
        <f t="shared" si="0"/>
        <v>968963.12680000009</v>
      </c>
      <c r="D15" s="15">
        <f t="shared" si="1"/>
        <v>1095595.9050700001</v>
      </c>
      <c r="E15" s="15">
        <f t="shared" si="2"/>
        <v>1117793.94533</v>
      </c>
      <c r="F15" s="7">
        <v>0</v>
      </c>
      <c r="G15" s="7">
        <v>6287.65056</v>
      </c>
      <c r="H15" s="7">
        <v>189936.12931000002</v>
      </c>
      <c r="I15" s="7">
        <f t="shared" si="3"/>
        <v>882142.01527999993</v>
      </c>
      <c r="J15" s="7">
        <v>104692.36972</v>
      </c>
      <c r="K15" s="7">
        <v>140699.91200000001</v>
      </c>
      <c r="L15" s="7">
        <v>636749.73355999996</v>
      </c>
      <c r="M15" s="7">
        <v>16954.360929999999</v>
      </c>
      <c r="N15" s="7">
        <v>275.74898999999999</v>
      </c>
      <c r="O15" s="7">
        <v>22198.040260000002</v>
      </c>
      <c r="P15" s="7">
        <v>108855.08454</v>
      </c>
      <c r="Q15" s="7">
        <v>0</v>
      </c>
      <c r="R15" s="7">
        <v>17185.403200000004</v>
      </c>
      <c r="S15" s="7">
        <v>592.29052999999999</v>
      </c>
      <c r="T15" s="7"/>
      <c r="W15" s="5"/>
      <c r="X15" s="5"/>
      <c r="Y15" s="5"/>
      <c r="Z15" s="5"/>
      <c r="AA15" s="5"/>
      <c r="AB15" s="5"/>
    </row>
    <row r="16" spans="1:28" x14ac:dyDescent="0.25">
      <c r="A16" s="13">
        <v>39295</v>
      </c>
      <c r="B16" s="14">
        <v>39295</v>
      </c>
      <c r="C16" s="3">
        <f t="shared" si="0"/>
        <v>971024.47357000015</v>
      </c>
      <c r="D16" s="15">
        <f t="shared" si="1"/>
        <v>1110020.1296000001</v>
      </c>
      <c r="E16" s="15">
        <f t="shared" si="2"/>
        <v>1133657.7487400002</v>
      </c>
      <c r="F16" s="7">
        <v>0</v>
      </c>
      <c r="G16" s="7">
        <v>12464.458000000001</v>
      </c>
      <c r="H16" s="7">
        <v>243538.95380000002</v>
      </c>
      <c r="I16" s="7">
        <f t="shared" si="3"/>
        <v>836979.05658000009</v>
      </c>
      <c r="J16" s="7">
        <v>55325.095959999999</v>
      </c>
      <c r="K16" s="7">
        <v>141145.13</v>
      </c>
      <c r="L16" s="7">
        <v>640508.83062000002</v>
      </c>
      <c r="M16" s="7">
        <v>16954.360929999999</v>
      </c>
      <c r="N16" s="7">
        <v>83.30028999999999</v>
      </c>
      <c r="O16" s="7">
        <v>23637.619140000003</v>
      </c>
      <c r="P16" s="7">
        <v>111355.7142</v>
      </c>
      <c r="Q16" s="7">
        <v>0</v>
      </c>
      <c r="R16" s="7">
        <v>27047.651300000001</v>
      </c>
      <c r="S16" s="7">
        <v>592.29052999999999</v>
      </c>
      <c r="T16" s="7"/>
      <c r="W16" s="5"/>
      <c r="X16" s="5"/>
      <c r="Y16" s="5"/>
      <c r="Z16" s="5"/>
      <c r="AA16" s="5"/>
      <c r="AB16" s="5"/>
    </row>
    <row r="17" spans="1:28" x14ac:dyDescent="0.25">
      <c r="A17" s="13">
        <v>39326</v>
      </c>
      <c r="B17" s="14">
        <v>39326</v>
      </c>
      <c r="C17" s="3">
        <f t="shared" si="0"/>
        <v>967438.28803000005</v>
      </c>
      <c r="D17" s="15">
        <f t="shared" si="1"/>
        <v>1122909.68053</v>
      </c>
      <c r="E17" s="15">
        <f t="shared" si="2"/>
        <v>1151141.9226899999</v>
      </c>
      <c r="F17" s="7">
        <v>0</v>
      </c>
      <c r="G17" s="7">
        <v>18250.844450000001</v>
      </c>
      <c r="H17" s="7">
        <v>247580.95214999997</v>
      </c>
      <c r="I17" s="7">
        <f t="shared" si="3"/>
        <v>840040.00757999998</v>
      </c>
      <c r="J17" s="7">
        <v>55325.095959999999</v>
      </c>
      <c r="K17" s="7">
        <v>141843.37</v>
      </c>
      <c r="L17" s="7">
        <v>642871.54162000003</v>
      </c>
      <c r="M17" s="7">
        <v>16954.360929999999</v>
      </c>
      <c r="N17" s="7">
        <v>83.515420000000006</v>
      </c>
      <c r="O17" s="7">
        <v>28232.242160000002</v>
      </c>
      <c r="P17" s="7">
        <v>114464.38902999999</v>
      </c>
      <c r="Q17" s="7">
        <v>0</v>
      </c>
      <c r="R17" s="7">
        <v>40414.712939999998</v>
      </c>
      <c r="S17" s="7">
        <v>592.29052999999999</v>
      </c>
      <c r="T17" s="7"/>
      <c r="W17" s="5"/>
      <c r="X17" s="5"/>
      <c r="Y17" s="5"/>
      <c r="Z17" s="5"/>
      <c r="AA17" s="5"/>
      <c r="AB17" s="5"/>
    </row>
    <row r="18" spans="1:28" x14ac:dyDescent="0.25">
      <c r="A18" s="13">
        <v>39356</v>
      </c>
      <c r="B18" s="14">
        <v>39356</v>
      </c>
      <c r="C18" s="3">
        <f t="shared" si="0"/>
        <v>959528.72032000008</v>
      </c>
      <c r="D18" s="15">
        <f t="shared" si="1"/>
        <v>1125016.0494900001</v>
      </c>
      <c r="E18" s="15">
        <f t="shared" si="2"/>
        <v>1146778.1086300001</v>
      </c>
      <c r="F18" s="7">
        <v>0</v>
      </c>
      <c r="G18" s="7">
        <v>9319.6409899999999</v>
      </c>
      <c r="H18" s="7">
        <v>260768.92873999997</v>
      </c>
      <c r="I18" s="7">
        <f t="shared" si="3"/>
        <v>837789.60372000001</v>
      </c>
      <c r="J18" s="7">
        <v>55386.221659999996</v>
      </c>
      <c r="K18" s="7">
        <v>141309.43400000001</v>
      </c>
      <c r="L18" s="7">
        <v>641093.94806000008</v>
      </c>
      <c r="M18" s="7">
        <v>17054.360620000003</v>
      </c>
      <c r="N18" s="7">
        <v>83.515420000000006</v>
      </c>
      <c r="O18" s="7">
        <v>21762.059140000001</v>
      </c>
      <c r="P18" s="7">
        <v>129113.31243999999</v>
      </c>
      <c r="Q18" s="7">
        <v>0</v>
      </c>
      <c r="R18" s="7">
        <v>35773.728040000002</v>
      </c>
      <c r="S18" s="7">
        <v>600.28868999999997</v>
      </c>
      <c r="T18" s="7"/>
      <c r="U18" s="5"/>
      <c r="V18" s="5"/>
      <c r="W18" s="5"/>
      <c r="X18" s="5"/>
      <c r="Y18" s="5"/>
      <c r="Z18" s="5"/>
      <c r="AA18" s="5"/>
      <c r="AB18" s="5"/>
    </row>
    <row r="19" spans="1:28" x14ac:dyDescent="0.25">
      <c r="A19" s="13">
        <v>39387</v>
      </c>
      <c r="B19" s="14">
        <v>39387</v>
      </c>
      <c r="C19" s="3">
        <f t="shared" si="0"/>
        <v>972879.56936000031</v>
      </c>
      <c r="D19" s="15">
        <f t="shared" si="1"/>
        <v>1144506.1781200003</v>
      </c>
      <c r="E19" s="15">
        <f t="shared" si="2"/>
        <v>1167174.4917200003</v>
      </c>
      <c r="F19" s="7">
        <v>0</v>
      </c>
      <c r="G19" s="7">
        <v>7815.8179900000005</v>
      </c>
      <c r="H19" s="7">
        <v>287849.06507000001</v>
      </c>
      <c r="I19" s="7">
        <f t="shared" si="3"/>
        <v>831703.41902000015</v>
      </c>
      <c r="J19" s="7">
        <v>55463.68</v>
      </c>
      <c r="K19" s="7">
        <v>141792.85399999999</v>
      </c>
      <c r="L19" s="7">
        <v>634446.88502000016</v>
      </c>
      <c r="M19" s="7">
        <v>17054.360620000003</v>
      </c>
      <c r="N19" s="7">
        <v>83.515420000000006</v>
      </c>
      <c r="O19" s="7">
        <v>22668.313600000001</v>
      </c>
      <c r="P19" s="7">
        <v>129226.31051</v>
      </c>
      <c r="Q19" s="7">
        <v>0</v>
      </c>
      <c r="R19" s="7">
        <v>41792.1875</v>
      </c>
      <c r="S19" s="7">
        <v>608.11075000000005</v>
      </c>
      <c r="T19" s="7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s="13">
        <v>39417</v>
      </c>
      <c r="B20" s="14">
        <v>39417</v>
      </c>
      <c r="C20" s="3">
        <f t="shared" si="0"/>
        <v>1040004.8363500002</v>
      </c>
      <c r="D20" s="15">
        <f t="shared" si="1"/>
        <v>1236197.7219200002</v>
      </c>
      <c r="E20" s="15">
        <f t="shared" si="2"/>
        <v>1259221.4954400002</v>
      </c>
      <c r="F20" s="7">
        <v>0</v>
      </c>
      <c r="G20" s="7">
        <v>1460.7690400000001</v>
      </c>
      <c r="H20" s="7">
        <v>413241.18999000004</v>
      </c>
      <c r="I20" s="7">
        <f t="shared" si="3"/>
        <v>804129.86666000006</v>
      </c>
      <c r="J20" s="7">
        <v>55463.68</v>
      </c>
      <c r="K20" s="7">
        <v>141346.74799999999</v>
      </c>
      <c r="L20" s="7">
        <v>607319.4386600001</v>
      </c>
      <c r="M20" s="7">
        <v>17154.36031</v>
      </c>
      <c r="N20" s="7">
        <v>211.53592</v>
      </c>
      <c r="O20" s="7">
        <v>23023.773520000002</v>
      </c>
      <c r="P20" s="7">
        <v>148895.89538</v>
      </c>
      <c r="Q20" s="7">
        <v>0</v>
      </c>
      <c r="R20" s="7">
        <v>46108.879439999997</v>
      </c>
      <c r="S20" s="7">
        <v>1188.1107500000001</v>
      </c>
      <c r="T20" s="7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s="13">
        <v>39448</v>
      </c>
      <c r="B21" s="14">
        <v>39448</v>
      </c>
      <c r="C21" s="3">
        <f t="shared" si="0"/>
        <v>1034343.20493</v>
      </c>
      <c r="D21" s="15">
        <f t="shared" si="1"/>
        <v>1243095.43172</v>
      </c>
      <c r="E21" s="15">
        <f t="shared" si="2"/>
        <v>1265403.7331699999</v>
      </c>
      <c r="F21" s="7">
        <v>0</v>
      </c>
      <c r="G21" s="7">
        <v>22893.611710000001</v>
      </c>
      <c r="H21" s="7">
        <v>432083.98190000007</v>
      </c>
      <c r="I21" s="7">
        <f t="shared" si="3"/>
        <v>770751.94187999982</v>
      </c>
      <c r="J21" s="7">
        <v>79354.387579999995</v>
      </c>
      <c r="K21" s="7">
        <v>142919.73087999999</v>
      </c>
      <c r="L21" s="7">
        <v>548477.82341999991</v>
      </c>
      <c r="M21" s="7">
        <v>17154.36031</v>
      </c>
      <c r="N21" s="7">
        <v>211.53592</v>
      </c>
      <c r="O21" s="7">
        <v>22308.301450000003</v>
      </c>
      <c r="P21" s="7">
        <v>161060.49618000002</v>
      </c>
      <c r="Q21" s="7">
        <v>0</v>
      </c>
      <c r="R21" s="7">
        <v>46654.391060000002</v>
      </c>
      <c r="S21" s="7">
        <v>1037.3395500000001</v>
      </c>
      <c r="T21" s="7"/>
      <c r="U21" s="5"/>
      <c r="V21" s="5"/>
      <c r="W21" s="5"/>
      <c r="X21" s="5"/>
      <c r="Y21" s="5"/>
      <c r="Z21" s="5"/>
      <c r="AA21" s="5"/>
      <c r="AB21" s="5"/>
    </row>
    <row r="22" spans="1:28" x14ac:dyDescent="0.25">
      <c r="A22" s="13">
        <v>39479</v>
      </c>
      <c r="B22" s="14">
        <v>39479</v>
      </c>
      <c r="C22" s="3">
        <f t="shared" si="0"/>
        <v>1052771.1341600001</v>
      </c>
      <c r="D22" s="15">
        <f t="shared" si="1"/>
        <v>1262277.5834900001</v>
      </c>
      <c r="E22" s="15">
        <f t="shared" si="2"/>
        <v>1285846.4142800001</v>
      </c>
      <c r="F22" s="7">
        <v>0</v>
      </c>
      <c r="G22" s="7">
        <v>22327.525870000001</v>
      </c>
      <c r="H22" s="7">
        <v>484790.28534999996</v>
      </c>
      <c r="I22" s="7">
        <f t="shared" si="3"/>
        <v>737952.15152000007</v>
      </c>
      <c r="J22" s="7">
        <v>79494.335080000004</v>
      </c>
      <c r="K22" s="7">
        <v>143884.04087999999</v>
      </c>
      <c r="L22" s="7">
        <v>514573.7755600001</v>
      </c>
      <c r="M22" s="7">
        <v>17154.36031</v>
      </c>
      <c r="N22" s="7">
        <v>53.260440000000003</v>
      </c>
      <c r="O22" s="7">
        <v>23568.830790000004</v>
      </c>
      <c r="P22" s="7">
        <v>165212.80637999997</v>
      </c>
      <c r="Q22" s="7">
        <v>0</v>
      </c>
      <c r="R22" s="7">
        <v>43406.303399999997</v>
      </c>
      <c r="S22" s="7">
        <v>887.33955000000003</v>
      </c>
      <c r="T22" s="7"/>
      <c r="U22" s="5"/>
      <c r="V22" s="5"/>
      <c r="W22" s="5"/>
      <c r="X22" s="5"/>
      <c r="Y22" s="5"/>
      <c r="Z22" s="5"/>
      <c r="AA22" s="5"/>
      <c r="AB22" s="5"/>
    </row>
    <row r="23" spans="1:28" x14ac:dyDescent="0.25">
      <c r="A23" s="13">
        <v>39508</v>
      </c>
      <c r="B23" s="14">
        <v>39508</v>
      </c>
      <c r="C23" s="3">
        <f t="shared" si="0"/>
        <v>1147696.0062700002</v>
      </c>
      <c r="D23" s="15">
        <f t="shared" si="1"/>
        <v>1369484.2130500004</v>
      </c>
      <c r="E23" s="15">
        <f t="shared" si="2"/>
        <v>1394600.6646200004</v>
      </c>
      <c r="F23" s="7">
        <v>0</v>
      </c>
      <c r="G23" s="7">
        <v>16257.871460000002</v>
      </c>
      <c r="H23" s="7">
        <v>621522.30492000002</v>
      </c>
      <c r="I23" s="7">
        <f t="shared" si="3"/>
        <v>714052.43142000015</v>
      </c>
      <c r="J23" s="7">
        <v>79494.335080000004</v>
      </c>
      <c r="K23" s="7">
        <v>143989.32488</v>
      </c>
      <c r="L23" s="7">
        <v>490568.77146000013</v>
      </c>
      <c r="M23" s="7">
        <v>17154.36031</v>
      </c>
      <c r="N23" s="7">
        <v>497.24493999999999</v>
      </c>
      <c r="O23" s="7">
        <v>25116.451570000005</v>
      </c>
      <c r="P23" s="7">
        <v>182158.56127000001</v>
      </c>
      <c r="Q23" s="7">
        <v>0</v>
      </c>
      <c r="R23" s="7">
        <v>38942.305960000005</v>
      </c>
      <c r="S23" s="7">
        <v>687.33955000000003</v>
      </c>
      <c r="T23" s="7"/>
      <c r="U23" s="5"/>
      <c r="V23" s="5"/>
      <c r="W23" s="5"/>
      <c r="X23" s="5"/>
      <c r="Y23" s="5"/>
      <c r="Z23" s="5"/>
      <c r="AA23" s="5"/>
      <c r="AB23" s="5"/>
    </row>
    <row r="24" spans="1:28" x14ac:dyDescent="0.25">
      <c r="A24" s="13">
        <v>39539</v>
      </c>
      <c r="B24" s="14">
        <v>39539</v>
      </c>
      <c r="C24" s="3">
        <f t="shared" si="0"/>
        <v>1166461.7356000002</v>
      </c>
      <c r="D24" s="15">
        <f t="shared" si="1"/>
        <v>1375283.0508400002</v>
      </c>
      <c r="E24" s="15">
        <f t="shared" si="2"/>
        <v>1399309.69197</v>
      </c>
      <c r="F24" s="7">
        <v>0</v>
      </c>
      <c r="G24" s="7">
        <v>14845.744970000002</v>
      </c>
      <c r="H24" s="7">
        <v>614396.44533999998</v>
      </c>
      <c r="I24" s="7">
        <f t="shared" si="3"/>
        <v>728389.25528000016</v>
      </c>
      <c r="J24" s="7">
        <v>79661.244099999996</v>
      </c>
      <c r="K24" s="7">
        <v>142813.65487999999</v>
      </c>
      <c r="L24" s="7">
        <v>505914.35630000016</v>
      </c>
      <c r="M24" s="7">
        <v>17154.36031</v>
      </c>
      <c r="N24" s="7">
        <v>497.24493999999999</v>
      </c>
      <c r="O24" s="7">
        <v>24026.64113</v>
      </c>
      <c r="P24" s="7">
        <v>165252.43443000002</v>
      </c>
      <c r="Q24" s="7">
        <v>0</v>
      </c>
      <c r="R24" s="7">
        <v>42873.615339999997</v>
      </c>
      <c r="S24" s="7">
        <v>695.26546999999994</v>
      </c>
      <c r="T24" s="7"/>
      <c r="U24" s="5"/>
      <c r="V24" s="5"/>
      <c r="W24" s="5"/>
      <c r="X24" s="5"/>
      <c r="Y24" s="5"/>
      <c r="Z24" s="5"/>
      <c r="AA24" s="5"/>
      <c r="AB24" s="5"/>
    </row>
    <row r="25" spans="1:28" x14ac:dyDescent="0.25">
      <c r="A25" s="13">
        <v>39569</v>
      </c>
      <c r="B25" s="14">
        <v>39569</v>
      </c>
      <c r="C25" s="3">
        <f t="shared" si="0"/>
        <v>1164085.55177</v>
      </c>
      <c r="D25" s="15">
        <f t="shared" si="1"/>
        <v>1366499.25104</v>
      </c>
      <c r="E25" s="15">
        <f t="shared" si="2"/>
        <v>1390644.27883</v>
      </c>
      <c r="F25" s="7">
        <v>0</v>
      </c>
      <c r="G25" s="7">
        <v>12944.43525</v>
      </c>
      <c r="H25" s="7">
        <v>602122.65150000004</v>
      </c>
      <c r="I25" s="7">
        <f t="shared" si="3"/>
        <v>732750.04117999994</v>
      </c>
      <c r="J25" s="7">
        <v>79681.158620000002</v>
      </c>
      <c r="K25" s="7">
        <v>142131.26887999999</v>
      </c>
      <c r="L25" s="7">
        <v>510937.61368000001</v>
      </c>
      <c r="M25" s="7">
        <v>18275.305949999998</v>
      </c>
      <c r="N25" s="7">
        <v>406.81716</v>
      </c>
      <c r="O25" s="7">
        <v>24145.02779</v>
      </c>
      <c r="P25" s="7">
        <v>160608.16806</v>
      </c>
      <c r="Q25" s="7">
        <v>0</v>
      </c>
      <c r="R25" s="7">
        <v>41100.518860000004</v>
      </c>
      <c r="S25" s="7">
        <v>705.01234999999997</v>
      </c>
      <c r="T25" s="7"/>
      <c r="U25" s="5"/>
      <c r="V25" s="5"/>
      <c r="W25" s="5"/>
      <c r="X25" s="5"/>
      <c r="Y25" s="5"/>
      <c r="Z25" s="5"/>
      <c r="AA25" s="5"/>
      <c r="AB25" s="5"/>
    </row>
    <row r="26" spans="1:28" x14ac:dyDescent="0.25">
      <c r="A26" s="13">
        <v>39600</v>
      </c>
      <c r="B26" s="14">
        <v>39600</v>
      </c>
      <c r="C26" s="3">
        <f t="shared" si="0"/>
        <v>1114479.4154700004</v>
      </c>
      <c r="D26" s="15">
        <f t="shared" si="1"/>
        <v>1300846.6949300002</v>
      </c>
      <c r="E26" s="15">
        <f t="shared" si="2"/>
        <v>1327227.8375200003</v>
      </c>
      <c r="F26" s="7">
        <v>0</v>
      </c>
      <c r="G26" s="7">
        <v>5030.0780700000005</v>
      </c>
      <c r="H26" s="7">
        <v>449509.16571000003</v>
      </c>
      <c r="I26" s="7">
        <f t="shared" si="3"/>
        <v>827625.32804000017</v>
      </c>
      <c r="J26" s="7">
        <v>79681.158620000002</v>
      </c>
      <c r="K26" s="7">
        <v>142490.52687999999</v>
      </c>
      <c r="L26" s="7">
        <v>605453.64254000015</v>
      </c>
      <c r="M26" s="7">
        <v>18275.305949999998</v>
      </c>
      <c r="N26" s="7">
        <v>406.81716</v>
      </c>
      <c r="O26" s="7">
        <v>26381.142589999999</v>
      </c>
      <c r="P26" s="7">
        <v>141395.15370999998</v>
      </c>
      <c r="Q26" s="7">
        <v>0</v>
      </c>
      <c r="R26" s="7">
        <v>44267.113400000002</v>
      </c>
      <c r="S26" s="7">
        <v>705.01234999999997</v>
      </c>
      <c r="T26" s="7"/>
      <c r="U26" s="5"/>
      <c r="V26" s="5"/>
      <c r="W26" s="5"/>
      <c r="X26" s="5"/>
      <c r="Y26" s="5"/>
      <c r="Z26" s="5"/>
      <c r="AA26" s="5"/>
      <c r="AB26" s="5"/>
    </row>
    <row r="27" spans="1:28" x14ac:dyDescent="0.25">
      <c r="A27" s="13">
        <v>39630</v>
      </c>
      <c r="B27" s="14">
        <v>39630</v>
      </c>
      <c r="C27" s="3">
        <f t="shared" si="0"/>
        <v>1084503.9146799999</v>
      </c>
      <c r="D27" s="15">
        <f t="shared" si="1"/>
        <v>1250587.3751600001</v>
      </c>
      <c r="E27" s="15">
        <f t="shared" si="2"/>
        <v>1286463.8264300001</v>
      </c>
      <c r="F27" s="7">
        <v>0</v>
      </c>
      <c r="G27" s="7">
        <v>10270.055539999999</v>
      </c>
      <c r="H27" s="7">
        <v>400465.40414000006</v>
      </c>
      <c r="I27" s="7">
        <f t="shared" si="3"/>
        <v>821077.70302000013</v>
      </c>
      <c r="J27" s="7">
        <v>56729.995299999995</v>
      </c>
      <c r="K27" s="7">
        <v>142758.31888000001</v>
      </c>
      <c r="L27" s="7">
        <v>621589.38884000015</v>
      </c>
      <c r="M27" s="7">
        <v>18375.3053</v>
      </c>
      <c r="N27" s="7">
        <v>398.90715999999998</v>
      </c>
      <c r="O27" s="7">
        <v>35876.451270000005</v>
      </c>
      <c r="P27" s="7">
        <v>131966.98634999999</v>
      </c>
      <c r="Q27" s="7">
        <v>0</v>
      </c>
      <c r="R27" s="7">
        <v>33411.461780000005</v>
      </c>
      <c r="S27" s="7">
        <v>705.01234999999997</v>
      </c>
      <c r="T27" s="7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s="13">
        <v>39661</v>
      </c>
      <c r="B28" s="14">
        <v>39661</v>
      </c>
      <c r="C28" s="3">
        <f t="shared" si="0"/>
        <v>995100.61006000021</v>
      </c>
      <c r="D28" s="15">
        <f t="shared" si="1"/>
        <v>1175514.4661800002</v>
      </c>
      <c r="E28" s="15">
        <f t="shared" si="2"/>
        <v>1204072.4012100003</v>
      </c>
      <c r="F28" s="7">
        <v>0</v>
      </c>
      <c r="G28" s="7">
        <v>5796.1681600000002</v>
      </c>
      <c r="H28" s="7">
        <v>361356.54072000005</v>
      </c>
      <c r="I28" s="7">
        <f t="shared" si="3"/>
        <v>789529.51418000017</v>
      </c>
      <c r="J28" s="7">
        <v>23884.73328</v>
      </c>
      <c r="K28" s="7">
        <v>142902.01287999999</v>
      </c>
      <c r="L28" s="7">
        <v>622742.76802000019</v>
      </c>
      <c r="M28" s="7">
        <v>18375.3053</v>
      </c>
      <c r="N28" s="7">
        <v>456.93782000000004</v>
      </c>
      <c r="O28" s="7">
        <v>28557.935030000001</v>
      </c>
      <c r="P28" s="7">
        <v>144003.56169</v>
      </c>
      <c r="Q28" s="7">
        <v>0</v>
      </c>
      <c r="R28" s="7">
        <v>35705.282079999997</v>
      </c>
      <c r="S28" s="7">
        <v>705.01234999999997</v>
      </c>
      <c r="T28" s="7"/>
      <c r="U28" s="5"/>
      <c r="V28" s="5"/>
      <c r="W28" s="5"/>
      <c r="X28" s="5"/>
      <c r="Y28" s="5"/>
      <c r="Z28" s="5"/>
      <c r="AA28" s="5"/>
      <c r="AB28" s="5"/>
    </row>
    <row r="29" spans="1:28" x14ac:dyDescent="0.25">
      <c r="A29" s="13">
        <v>39692</v>
      </c>
      <c r="B29" s="14">
        <v>39692</v>
      </c>
      <c r="C29" s="3">
        <f t="shared" si="0"/>
        <v>969801.47825000016</v>
      </c>
      <c r="D29" s="15">
        <f t="shared" si="1"/>
        <v>1154577.9545000002</v>
      </c>
      <c r="E29" s="15">
        <f t="shared" si="2"/>
        <v>1186365.0639700003</v>
      </c>
      <c r="F29" s="7">
        <v>0</v>
      </c>
      <c r="G29" s="7">
        <v>10723.360480000001</v>
      </c>
      <c r="H29" s="7">
        <v>376957.60735000001</v>
      </c>
      <c r="I29" s="7">
        <f t="shared" si="3"/>
        <v>748260.43374000024</v>
      </c>
      <c r="J29" s="7">
        <v>0</v>
      </c>
      <c r="K29" s="7">
        <v>143593.19688</v>
      </c>
      <c r="L29" s="7">
        <v>604667.2368600003</v>
      </c>
      <c r="M29" s="7">
        <v>18375.3053</v>
      </c>
      <c r="N29" s="7">
        <v>261.24763000000002</v>
      </c>
      <c r="O29" s="7">
        <v>31787.109470000003</v>
      </c>
      <c r="P29" s="7">
        <v>144040.94906000001</v>
      </c>
      <c r="Q29" s="7">
        <v>0</v>
      </c>
      <c r="R29" s="7">
        <v>40030.514840000003</v>
      </c>
      <c r="S29" s="7">
        <v>705.01234999999997</v>
      </c>
      <c r="T29" s="7"/>
      <c r="U29" s="5"/>
      <c r="V29" s="5"/>
      <c r="W29" s="5"/>
      <c r="X29" s="5"/>
      <c r="Y29" s="5"/>
      <c r="Z29" s="5"/>
      <c r="AA29" s="5"/>
      <c r="AB29" s="5"/>
    </row>
    <row r="30" spans="1:28" x14ac:dyDescent="0.25">
      <c r="A30" s="13">
        <v>39722</v>
      </c>
      <c r="B30" s="14">
        <v>39722</v>
      </c>
      <c r="C30" s="3">
        <f t="shared" si="0"/>
        <v>890010.66553999984</v>
      </c>
      <c r="D30" s="15">
        <f t="shared" si="1"/>
        <v>1071770.6099399999</v>
      </c>
      <c r="E30" s="15">
        <f t="shared" si="2"/>
        <v>1097878.9028699999</v>
      </c>
      <c r="F30" s="7">
        <v>0</v>
      </c>
      <c r="G30" s="7">
        <v>15483.69709</v>
      </c>
      <c r="H30" s="7">
        <v>302099.71931999997</v>
      </c>
      <c r="I30" s="7">
        <f t="shared" si="3"/>
        <v>735550.64059999993</v>
      </c>
      <c r="J30" s="7">
        <v>0</v>
      </c>
      <c r="K30" s="7">
        <v>144427.96088</v>
      </c>
      <c r="L30" s="7">
        <v>591122.6797199999</v>
      </c>
      <c r="M30" s="7">
        <v>18375.3053</v>
      </c>
      <c r="N30" s="7">
        <v>261.24763000000002</v>
      </c>
      <c r="O30" s="7">
        <v>26108.292930000003</v>
      </c>
      <c r="P30" s="7">
        <v>128747.71543000003</v>
      </c>
      <c r="Q30" s="7">
        <v>0</v>
      </c>
      <c r="R30" s="7">
        <v>52059.778779999993</v>
      </c>
      <c r="S30" s="7">
        <v>952.45019000000002</v>
      </c>
      <c r="T30" s="7"/>
      <c r="U30" s="5"/>
      <c r="V30" s="5"/>
      <c r="W30" s="5"/>
      <c r="X30" s="5"/>
      <c r="Y30" s="5"/>
      <c r="Z30" s="5"/>
      <c r="AA30" s="5"/>
      <c r="AB30" s="5"/>
    </row>
    <row r="31" spans="1:28" x14ac:dyDescent="0.25">
      <c r="A31" s="13">
        <v>39753</v>
      </c>
      <c r="B31" s="14">
        <v>39753</v>
      </c>
      <c r="C31" s="3">
        <f t="shared" si="0"/>
        <v>862428.80738999997</v>
      </c>
      <c r="D31" s="15">
        <f t="shared" si="1"/>
        <v>1040704.6569299999</v>
      </c>
      <c r="E31" s="15">
        <f t="shared" si="2"/>
        <v>1065738.3184199999</v>
      </c>
      <c r="F31" s="7">
        <v>0</v>
      </c>
      <c r="G31" s="7">
        <v>21219.654420000003</v>
      </c>
      <c r="H31" s="7">
        <v>283117.17942</v>
      </c>
      <c r="I31" s="7">
        <f t="shared" si="3"/>
        <v>717733.00207999989</v>
      </c>
      <c r="J31" s="7">
        <v>0</v>
      </c>
      <c r="K31" s="7">
        <v>146885.96687999999</v>
      </c>
      <c r="L31" s="7">
        <v>570847.03519999993</v>
      </c>
      <c r="M31" s="7">
        <v>18375.3053</v>
      </c>
      <c r="N31" s="7">
        <v>259.51571000000001</v>
      </c>
      <c r="O31" s="7">
        <v>25033.661490000002</v>
      </c>
      <c r="P31" s="7">
        <v>130383.25023000002</v>
      </c>
      <c r="Q31" s="7">
        <v>0</v>
      </c>
      <c r="R31" s="7">
        <v>46933.318240000001</v>
      </c>
      <c r="S31" s="7">
        <v>959.28107</v>
      </c>
      <c r="T31" s="7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s="13">
        <v>39783</v>
      </c>
      <c r="B32" s="14">
        <v>39783</v>
      </c>
      <c r="C32" s="3">
        <f t="shared" si="0"/>
        <v>855764.88650999987</v>
      </c>
      <c r="D32" s="15">
        <f t="shared" si="1"/>
        <v>1057841.5169199998</v>
      </c>
      <c r="E32" s="15">
        <f t="shared" si="2"/>
        <v>1082970.1773699999</v>
      </c>
      <c r="F32" s="7">
        <v>0</v>
      </c>
      <c r="G32" s="7">
        <v>4795.7956399999994</v>
      </c>
      <c r="H32" s="7">
        <v>301766.97395000001</v>
      </c>
      <c r="I32" s="7">
        <f t="shared" si="3"/>
        <v>732665.13819999993</v>
      </c>
      <c r="J32" s="7">
        <v>0</v>
      </c>
      <c r="K32" s="7">
        <v>148818.82087999998</v>
      </c>
      <c r="L32" s="7">
        <v>583846.31731999991</v>
      </c>
      <c r="M32" s="7">
        <v>18475.304640000002</v>
      </c>
      <c r="N32" s="7">
        <v>138.30448999999999</v>
      </c>
      <c r="O32" s="7">
        <v>25128.660450000003</v>
      </c>
      <c r="P32" s="7">
        <v>146997.27938000002</v>
      </c>
      <c r="Q32" s="7">
        <v>0</v>
      </c>
      <c r="R32" s="7">
        <v>54120.069960000001</v>
      </c>
      <c r="S32" s="7">
        <v>959.28107</v>
      </c>
      <c r="T32" s="7"/>
      <c r="U32" s="5"/>
      <c r="V32" s="5"/>
      <c r="W32" s="5"/>
      <c r="X32" s="5"/>
      <c r="Y32" s="5"/>
      <c r="Z32" s="5"/>
      <c r="AA32" s="5"/>
      <c r="AB32" s="5"/>
    </row>
    <row r="33" spans="1:28" x14ac:dyDescent="0.25">
      <c r="A33" s="13">
        <v>39814</v>
      </c>
      <c r="B33" s="14">
        <v>39814</v>
      </c>
      <c r="C33" s="3">
        <f t="shared" si="0"/>
        <v>817943.63188</v>
      </c>
      <c r="D33" s="15">
        <f t="shared" si="1"/>
        <v>1039511.2693800001</v>
      </c>
      <c r="E33" s="15">
        <f t="shared" si="2"/>
        <v>1066991.9699500001</v>
      </c>
      <c r="F33" s="7">
        <v>0</v>
      </c>
      <c r="G33" s="7">
        <v>20912.76611</v>
      </c>
      <c r="H33" s="7">
        <v>230853.91922000004</v>
      </c>
      <c r="I33" s="7">
        <f t="shared" si="3"/>
        <v>769130.97491999995</v>
      </c>
      <c r="J33" s="7">
        <v>49985.726380000007</v>
      </c>
      <c r="K33" s="7">
        <v>148328.00888000001</v>
      </c>
      <c r="L33" s="7">
        <v>570817.23965999996</v>
      </c>
      <c r="M33" s="7">
        <v>18475.304640000002</v>
      </c>
      <c r="N33" s="7">
        <v>138.30448999999999</v>
      </c>
      <c r="O33" s="7">
        <v>27480.700570000001</v>
      </c>
      <c r="P33" s="7">
        <v>168185.04127000002</v>
      </c>
      <c r="Q33" s="7">
        <v>0</v>
      </c>
      <c r="R33" s="7">
        <v>52603.029980000007</v>
      </c>
      <c r="S33" s="7">
        <v>779.56624999999997</v>
      </c>
      <c r="T33" s="7"/>
      <c r="U33" s="5"/>
      <c r="V33" s="5"/>
      <c r="W33" s="5"/>
      <c r="X33" s="5"/>
      <c r="Y33" s="5"/>
      <c r="Z33" s="5"/>
      <c r="AA33" s="5"/>
      <c r="AB33" s="5"/>
    </row>
    <row r="34" spans="1:28" x14ac:dyDescent="0.25">
      <c r="A34" s="13">
        <v>39845</v>
      </c>
      <c r="B34" s="14">
        <v>39845</v>
      </c>
      <c r="C34" s="3">
        <f t="shared" si="0"/>
        <v>866304.76150999963</v>
      </c>
      <c r="D34" s="15">
        <f t="shared" si="1"/>
        <v>1089905.9299899996</v>
      </c>
      <c r="E34" s="15">
        <f t="shared" si="2"/>
        <v>1119470.3834599997</v>
      </c>
      <c r="F34" s="7">
        <v>0</v>
      </c>
      <c r="G34" s="7">
        <v>11713.5985</v>
      </c>
      <c r="H34" s="7">
        <v>312515.03280999995</v>
      </c>
      <c r="I34" s="7">
        <f t="shared" si="3"/>
        <v>747110.53313999984</v>
      </c>
      <c r="J34" s="7">
        <v>49985.726380000007</v>
      </c>
      <c r="K34" s="7">
        <v>148571.43088</v>
      </c>
      <c r="L34" s="7">
        <v>548553.37587999983</v>
      </c>
      <c r="M34" s="7">
        <v>18475.304640000002</v>
      </c>
      <c r="N34" s="7">
        <v>91.460899999999995</v>
      </c>
      <c r="O34" s="7">
        <v>29564.453470000004</v>
      </c>
      <c r="P34" s="7">
        <v>169608.65250999999</v>
      </c>
      <c r="Q34" s="7">
        <v>0</v>
      </c>
      <c r="R34" s="7">
        <v>53211.444459999999</v>
      </c>
      <c r="S34" s="7">
        <v>781.07150999999999</v>
      </c>
      <c r="T34" s="7"/>
      <c r="V34" s="5"/>
      <c r="W34" s="5"/>
      <c r="X34" s="5"/>
      <c r="Y34" s="5"/>
      <c r="Z34" s="5"/>
      <c r="AA34" s="5"/>
      <c r="AB34" s="5"/>
    </row>
    <row r="35" spans="1:28" x14ac:dyDescent="0.25">
      <c r="A35" s="13">
        <v>39873</v>
      </c>
      <c r="B35" s="14">
        <v>39873</v>
      </c>
      <c r="C35" s="3">
        <f t="shared" si="0"/>
        <v>803680.61194999982</v>
      </c>
      <c r="D35" s="15">
        <f t="shared" si="1"/>
        <v>1037462.6998099999</v>
      </c>
      <c r="E35" s="15">
        <f t="shared" si="2"/>
        <v>1065782.9653999999</v>
      </c>
      <c r="F35" s="7">
        <v>0</v>
      </c>
      <c r="G35" s="7">
        <v>2505.6111500000002</v>
      </c>
      <c r="H35" s="7">
        <v>235054.18406000003</v>
      </c>
      <c r="I35" s="7">
        <f t="shared" si="3"/>
        <v>781336.13905999996</v>
      </c>
      <c r="J35" s="7">
        <v>49985.726380000007</v>
      </c>
      <c r="K35" s="7">
        <v>150197.21088</v>
      </c>
      <c r="L35" s="7">
        <v>581153.20179999992</v>
      </c>
      <c r="M35" s="7">
        <v>18475.304640000002</v>
      </c>
      <c r="N35" s="7">
        <v>91.460899999999995</v>
      </c>
      <c r="O35" s="7">
        <v>28320.265590000003</v>
      </c>
      <c r="P35" s="7">
        <v>169414.40011000002</v>
      </c>
      <c r="Q35" s="7">
        <v>0</v>
      </c>
      <c r="R35" s="7">
        <v>63586.616240000003</v>
      </c>
      <c r="S35" s="7">
        <v>781.07150999999999</v>
      </c>
      <c r="T35" s="7"/>
      <c r="V35" s="5"/>
      <c r="W35" s="5"/>
      <c r="X35" s="5"/>
      <c r="Y35" s="5"/>
      <c r="Z35" s="5"/>
      <c r="AA35" s="5"/>
      <c r="AB35" s="5"/>
    </row>
    <row r="36" spans="1:28" x14ac:dyDescent="0.25">
      <c r="A36" s="13">
        <v>39904</v>
      </c>
      <c r="B36" s="14">
        <v>39904</v>
      </c>
      <c r="C36" s="3">
        <f t="shared" si="0"/>
        <v>814872.67946000001</v>
      </c>
      <c r="D36" s="15">
        <f t="shared" si="1"/>
        <v>1034599.54601</v>
      </c>
      <c r="E36" s="15">
        <f t="shared" si="2"/>
        <v>1061792.8178600001</v>
      </c>
      <c r="F36" s="7">
        <v>0</v>
      </c>
      <c r="G36" s="7">
        <v>10259.064249999999</v>
      </c>
      <c r="H36" s="7">
        <v>234022.82764000003</v>
      </c>
      <c r="I36" s="7">
        <f t="shared" si="3"/>
        <v>771750.88858000003</v>
      </c>
      <c r="J36" s="7">
        <v>19995.43722</v>
      </c>
      <c r="K36" s="7">
        <v>150338.67687999998</v>
      </c>
      <c r="L36" s="7">
        <v>601416.77448000002</v>
      </c>
      <c r="M36" s="7">
        <v>18475.304640000002</v>
      </c>
      <c r="N36" s="7">
        <v>91.460899999999995</v>
      </c>
      <c r="O36" s="7">
        <v>27193.271850000001</v>
      </c>
      <c r="P36" s="7">
        <v>159446.39452</v>
      </c>
      <c r="Q36" s="7">
        <v>0</v>
      </c>
      <c r="R36" s="7">
        <v>59641.622740000006</v>
      </c>
      <c r="S36" s="7">
        <v>638.84929</v>
      </c>
      <c r="T36" s="7"/>
      <c r="V36" s="5"/>
      <c r="W36" s="5"/>
      <c r="X36" s="5"/>
      <c r="Y36" s="5"/>
      <c r="Z36" s="5"/>
      <c r="AA36" s="5"/>
      <c r="AB36" s="5"/>
    </row>
    <row r="37" spans="1:28" x14ac:dyDescent="0.25">
      <c r="A37" s="13">
        <v>39934</v>
      </c>
      <c r="B37" s="14">
        <v>39934</v>
      </c>
      <c r="C37" s="3">
        <f t="shared" si="0"/>
        <v>826879.20394999988</v>
      </c>
      <c r="D37" s="15">
        <f t="shared" si="1"/>
        <v>1048947.4533899999</v>
      </c>
      <c r="E37" s="15">
        <f t="shared" si="2"/>
        <v>1076004.7695599999</v>
      </c>
      <c r="F37" s="7">
        <v>0</v>
      </c>
      <c r="G37" s="7">
        <v>3595.7444399999999</v>
      </c>
      <c r="H37" s="7">
        <v>267721.89445000002</v>
      </c>
      <c r="I37" s="7">
        <f t="shared" si="3"/>
        <v>758987.9119399999</v>
      </c>
      <c r="J37" s="7">
        <v>19995.43722</v>
      </c>
      <c r="K37" s="7">
        <v>150575.49687999999</v>
      </c>
      <c r="L37" s="7">
        <v>588416.97783999995</v>
      </c>
      <c r="M37" s="7">
        <v>18575.30399</v>
      </c>
      <c r="N37" s="7">
        <v>66.598570000000009</v>
      </c>
      <c r="O37" s="7">
        <v>27057.316170000002</v>
      </c>
      <c r="P37" s="7">
        <v>159531.91343000002</v>
      </c>
      <c r="Q37" s="7">
        <v>0</v>
      </c>
      <c r="R37" s="7">
        <v>62032.955019999994</v>
      </c>
      <c r="S37" s="7">
        <v>503.38099</v>
      </c>
      <c r="T37" s="7"/>
      <c r="V37" s="5"/>
      <c r="W37" s="5"/>
      <c r="X37" s="5"/>
      <c r="Y37" s="5"/>
      <c r="Z37" s="5"/>
      <c r="AA37" s="5"/>
      <c r="AB37" s="5"/>
    </row>
    <row r="38" spans="1:28" x14ac:dyDescent="0.25">
      <c r="A38" s="13">
        <v>39965</v>
      </c>
      <c r="B38" s="14">
        <v>39965</v>
      </c>
      <c r="C38" s="3">
        <f t="shared" si="0"/>
        <v>738743.76660000021</v>
      </c>
      <c r="D38" s="15">
        <f t="shared" si="1"/>
        <v>950277.58882000018</v>
      </c>
      <c r="E38" s="15">
        <f t="shared" si="2"/>
        <v>978659.7030900002</v>
      </c>
      <c r="F38" s="7">
        <v>0</v>
      </c>
      <c r="G38" s="7">
        <v>7555.7936300000001</v>
      </c>
      <c r="H38" s="7">
        <v>147260.43061000001</v>
      </c>
      <c r="I38" s="7">
        <f t="shared" si="3"/>
        <v>778265.43312000018</v>
      </c>
      <c r="J38" s="7">
        <v>19995.43722</v>
      </c>
      <c r="K38" s="7">
        <v>150780.16287999999</v>
      </c>
      <c r="L38" s="7">
        <v>607489.83302000014</v>
      </c>
      <c r="M38" s="7">
        <v>17134.498649999998</v>
      </c>
      <c r="N38" s="7">
        <v>61.432809999999996</v>
      </c>
      <c r="O38" s="7">
        <v>28382.114270000005</v>
      </c>
      <c r="P38" s="7">
        <v>151937.41240999999</v>
      </c>
      <c r="Q38" s="7">
        <v>0</v>
      </c>
      <c r="R38" s="7">
        <v>59242.534420000004</v>
      </c>
      <c r="S38" s="7">
        <v>353.87539000000004</v>
      </c>
      <c r="T38" s="7"/>
      <c r="V38" s="5"/>
      <c r="W38" s="5"/>
      <c r="X38" s="5"/>
      <c r="Y38" s="5"/>
      <c r="Z38" s="5"/>
      <c r="AA38" s="5"/>
      <c r="AB38" s="5"/>
    </row>
    <row r="39" spans="1:28" x14ac:dyDescent="0.25">
      <c r="A39" s="13">
        <v>39995</v>
      </c>
      <c r="B39" s="14">
        <v>39995</v>
      </c>
      <c r="C39" s="3">
        <f t="shared" si="0"/>
        <v>727927.85618999996</v>
      </c>
      <c r="D39" s="15">
        <f t="shared" si="1"/>
        <v>907847.98352000001</v>
      </c>
      <c r="E39" s="15">
        <f t="shared" si="2"/>
        <v>937089.45805000002</v>
      </c>
      <c r="F39" s="7">
        <v>0</v>
      </c>
      <c r="G39" s="7">
        <v>10230.782999999999</v>
      </c>
      <c r="H39" s="7">
        <v>118388.73387</v>
      </c>
      <c r="I39" s="7">
        <f t="shared" si="3"/>
        <v>761932.53397999995</v>
      </c>
      <c r="J39" s="7">
        <v>19990.394399999997</v>
      </c>
      <c r="K39" s="7">
        <v>151467.30888</v>
      </c>
      <c r="L39" s="7">
        <v>590474.83069999993</v>
      </c>
      <c r="M39" s="7">
        <v>17234.49986</v>
      </c>
      <c r="N39" s="7">
        <v>61.432809999999996</v>
      </c>
      <c r="O39" s="7">
        <v>29241.474530000003</v>
      </c>
      <c r="P39" s="7">
        <v>119703.23848</v>
      </c>
      <c r="Q39" s="7">
        <v>0</v>
      </c>
      <c r="R39" s="7">
        <v>60013.013460000002</v>
      </c>
      <c r="S39" s="7">
        <v>203.87539000000001</v>
      </c>
      <c r="T39" s="7"/>
      <c r="V39" s="5"/>
      <c r="W39" s="5"/>
      <c r="X39" s="5"/>
      <c r="Y39" s="5"/>
      <c r="Z39" s="5"/>
      <c r="AA39" s="5"/>
      <c r="AB39" s="5"/>
    </row>
    <row r="40" spans="1:28" x14ac:dyDescent="0.25">
      <c r="A40" s="13">
        <v>40026</v>
      </c>
      <c r="B40" s="14">
        <v>40026</v>
      </c>
      <c r="C40" s="3">
        <f t="shared" si="0"/>
        <v>942298.03394000011</v>
      </c>
      <c r="D40" s="15">
        <f t="shared" si="1"/>
        <v>1090529.9396200001</v>
      </c>
      <c r="E40" s="15">
        <f t="shared" si="2"/>
        <v>1120424.67967</v>
      </c>
      <c r="F40" s="7">
        <v>0</v>
      </c>
      <c r="G40" s="7">
        <v>6819.5913899999996</v>
      </c>
      <c r="H40" s="7">
        <v>160235.92783</v>
      </c>
      <c r="I40" s="7">
        <f t="shared" si="3"/>
        <v>906195.60206000006</v>
      </c>
      <c r="J40" s="7">
        <v>69967.707599999994</v>
      </c>
      <c r="K40" s="7">
        <v>152673.56088</v>
      </c>
      <c r="L40" s="7">
        <v>683554.33358000009</v>
      </c>
      <c r="M40" s="7">
        <v>17234.49986</v>
      </c>
      <c r="N40" s="7">
        <v>44.318480000000001</v>
      </c>
      <c r="O40" s="7">
        <v>29894.74005</v>
      </c>
      <c r="P40" s="7">
        <v>118228.73256999999</v>
      </c>
      <c r="Q40" s="7">
        <v>0</v>
      </c>
      <c r="R40" s="7">
        <v>29949.297719999999</v>
      </c>
      <c r="S40" s="7">
        <v>53.875390000000003</v>
      </c>
      <c r="T40" s="7"/>
      <c r="V40" s="5"/>
      <c r="W40" s="5"/>
      <c r="X40" s="5"/>
      <c r="Y40" s="5"/>
      <c r="Z40" s="5"/>
      <c r="AA40" s="5"/>
      <c r="AB40" s="5"/>
    </row>
    <row r="41" spans="1:28" x14ac:dyDescent="0.25">
      <c r="A41" s="13">
        <v>40057</v>
      </c>
      <c r="B41" s="14">
        <v>40057</v>
      </c>
      <c r="C41" s="3">
        <f t="shared" si="0"/>
        <v>1077078.3547499999</v>
      </c>
      <c r="D41" s="15">
        <f t="shared" si="1"/>
        <v>1232531.91533</v>
      </c>
      <c r="E41" s="15">
        <f t="shared" si="2"/>
        <v>1260475.9501</v>
      </c>
      <c r="F41" s="7">
        <v>0</v>
      </c>
      <c r="G41" s="7">
        <v>10622.481099999999</v>
      </c>
      <c r="H41" s="7">
        <v>139427.09252000001</v>
      </c>
      <c r="I41" s="7">
        <f t="shared" si="3"/>
        <v>895072.4192</v>
      </c>
      <c r="J41" s="7">
        <v>59972.510399999999</v>
      </c>
      <c r="K41" s="7">
        <v>153300.10688000001</v>
      </c>
      <c r="L41" s="7">
        <v>681799.80192</v>
      </c>
      <c r="M41" s="7">
        <v>17234.49986</v>
      </c>
      <c r="N41" s="7">
        <v>170175.42265000002</v>
      </c>
      <c r="O41" s="7">
        <v>27944.034769999998</v>
      </c>
      <c r="P41" s="7">
        <v>120334.11912999999</v>
      </c>
      <c r="Q41" s="7">
        <v>0</v>
      </c>
      <c r="R41" s="7">
        <v>35065.566060000005</v>
      </c>
      <c r="S41" s="7">
        <v>53.875390000000003</v>
      </c>
      <c r="T41" s="7"/>
      <c r="V41" s="5"/>
      <c r="W41" s="5"/>
      <c r="X41" s="5"/>
      <c r="Y41" s="5"/>
      <c r="Z41" s="5"/>
      <c r="AA41" s="5"/>
      <c r="AB41" s="5"/>
    </row>
    <row r="42" spans="1:28" x14ac:dyDescent="0.25">
      <c r="A42" s="13">
        <v>40087</v>
      </c>
      <c r="B42" s="14">
        <v>40087</v>
      </c>
      <c r="C42" s="3">
        <f t="shared" si="0"/>
        <v>1011639.6040199999</v>
      </c>
      <c r="D42" s="15">
        <f t="shared" si="1"/>
        <v>1154859.3678599999</v>
      </c>
      <c r="E42" s="15">
        <f t="shared" si="2"/>
        <v>1183277.3349499998</v>
      </c>
      <c r="F42" s="7">
        <v>0</v>
      </c>
      <c r="G42" s="7">
        <v>14469.64568</v>
      </c>
      <c r="H42" s="7">
        <v>117352.68711</v>
      </c>
      <c r="I42" s="7">
        <f t="shared" si="3"/>
        <v>835627.1125599998</v>
      </c>
      <c r="J42" s="7">
        <v>19990.925280000003</v>
      </c>
      <c r="K42" s="7">
        <v>153708.46487999998</v>
      </c>
      <c r="L42" s="7">
        <v>661927.72239999985</v>
      </c>
      <c r="M42" s="7">
        <v>17234.49986</v>
      </c>
      <c r="N42" s="7">
        <v>170175.42265000002</v>
      </c>
      <c r="O42" s="7">
        <v>28417.967090000002</v>
      </c>
      <c r="P42" s="7">
        <v>95895.701670000009</v>
      </c>
      <c r="Q42" s="7">
        <v>0</v>
      </c>
      <c r="R42" s="7">
        <v>47262.481060000006</v>
      </c>
      <c r="S42" s="7">
        <v>61.581110000000002</v>
      </c>
      <c r="T42" s="7"/>
      <c r="V42" s="5"/>
      <c r="W42" s="5"/>
      <c r="X42" s="5"/>
      <c r="Y42" s="5"/>
      <c r="Z42" s="5"/>
      <c r="AA42" s="5"/>
      <c r="AB42" s="5"/>
    </row>
    <row r="43" spans="1:28" x14ac:dyDescent="0.25">
      <c r="A43" s="13">
        <v>40118</v>
      </c>
      <c r="B43" s="14">
        <v>40118</v>
      </c>
      <c r="C43" s="3">
        <f t="shared" si="0"/>
        <v>1009701.1144900002</v>
      </c>
      <c r="D43" s="15">
        <f t="shared" si="1"/>
        <v>1140950.1856300002</v>
      </c>
      <c r="E43" s="15">
        <f t="shared" si="2"/>
        <v>1169837.9737600002</v>
      </c>
      <c r="F43" s="7">
        <v>0</v>
      </c>
      <c r="G43" s="7">
        <v>19185.135760000001</v>
      </c>
      <c r="H43" s="7">
        <v>113247.93525000001</v>
      </c>
      <c r="I43" s="7">
        <f t="shared" si="3"/>
        <v>821118.91876000003</v>
      </c>
      <c r="J43" s="7">
        <v>0</v>
      </c>
      <c r="K43" s="7">
        <v>155416.87288000001</v>
      </c>
      <c r="L43" s="7">
        <v>665702.04587999999</v>
      </c>
      <c r="M43" s="7">
        <v>17234.49986</v>
      </c>
      <c r="N43" s="7">
        <v>170163.696</v>
      </c>
      <c r="O43" s="7">
        <v>28887.788130000001</v>
      </c>
      <c r="P43" s="7">
        <v>95602.116790000015</v>
      </c>
      <c r="Q43" s="7">
        <v>0</v>
      </c>
      <c r="R43" s="7">
        <v>35577.795060000004</v>
      </c>
      <c r="S43" s="7">
        <v>69.159289999999999</v>
      </c>
      <c r="T43" s="7"/>
      <c r="V43" s="5"/>
      <c r="W43" s="5"/>
      <c r="X43" s="5"/>
      <c r="Y43" s="5"/>
      <c r="Z43" s="5"/>
      <c r="AA43" s="5"/>
      <c r="AB43" s="5"/>
    </row>
    <row r="44" spans="1:28" x14ac:dyDescent="0.25">
      <c r="A44" s="13">
        <v>40148</v>
      </c>
      <c r="B44" s="14">
        <v>40148</v>
      </c>
      <c r="C44" s="3">
        <f t="shared" si="0"/>
        <v>982612.22005999985</v>
      </c>
      <c r="D44" s="15">
        <f t="shared" si="1"/>
        <v>1114721.4292199998</v>
      </c>
      <c r="E44" s="15">
        <f t="shared" si="2"/>
        <v>1142154.5179699999</v>
      </c>
      <c r="F44" s="7">
        <v>0</v>
      </c>
      <c r="G44" s="7">
        <v>8636.7395099999994</v>
      </c>
      <c r="H44" s="7">
        <v>111732.12787999999</v>
      </c>
      <c r="I44" s="7">
        <f t="shared" si="3"/>
        <v>806854.36476000003</v>
      </c>
      <c r="J44" s="7">
        <v>0</v>
      </c>
      <c r="K44" s="7">
        <v>153963.78962</v>
      </c>
      <c r="L44" s="7">
        <v>652890.57513999997</v>
      </c>
      <c r="M44" s="7">
        <v>17334.501070000002</v>
      </c>
      <c r="N44" s="7">
        <v>170163.696</v>
      </c>
      <c r="O44" s="7">
        <v>27433.088749999999</v>
      </c>
      <c r="P44" s="7">
        <v>96089.683929999999</v>
      </c>
      <c r="Q44" s="7">
        <v>0</v>
      </c>
      <c r="R44" s="7">
        <v>35949.872579999996</v>
      </c>
      <c r="S44" s="7">
        <v>69.652649999999994</v>
      </c>
      <c r="T44" s="7"/>
      <c r="V44" s="5"/>
      <c r="W44" s="5"/>
      <c r="X44" s="5"/>
      <c r="Y44" s="5"/>
      <c r="Z44" s="5"/>
      <c r="AA44" s="5"/>
      <c r="AB44" s="5"/>
    </row>
    <row r="45" spans="1:28" x14ac:dyDescent="0.25">
      <c r="A45" s="13">
        <v>40179</v>
      </c>
      <c r="B45" s="14">
        <v>40179</v>
      </c>
      <c r="C45" s="3">
        <f t="shared" si="0"/>
        <v>979779.65830000013</v>
      </c>
      <c r="D45" s="15">
        <f t="shared" si="1"/>
        <v>1112497.0976500001</v>
      </c>
      <c r="E45" s="15">
        <f t="shared" si="2"/>
        <v>1144022.8029800002</v>
      </c>
      <c r="F45" s="7">
        <v>0</v>
      </c>
      <c r="G45" s="7">
        <v>20898.314429999999</v>
      </c>
      <c r="H45" s="7">
        <v>111846.37803000001</v>
      </c>
      <c r="I45" s="7">
        <f t="shared" si="3"/>
        <v>792254.20812000008</v>
      </c>
      <c r="J45" s="7">
        <v>0</v>
      </c>
      <c r="K45" s="7">
        <v>155296.97562000001</v>
      </c>
      <c r="L45" s="7">
        <v>636957.23250000004</v>
      </c>
      <c r="M45" s="7">
        <v>17334.501070000002</v>
      </c>
      <c r="N45" s="7">
        <v>170163.696</v>
      </c>
      <c r="O45" s="7">
        <v>31525.705330000004</v>
      </c>
      <c r="P45" s="7">
        <v>99147.547550000003</v>
      </c>
      <c r="Q45" s="7">
        <v>0</v>
      </c>
      <c r="R45" s="7">
        <v>33499.126380000002</v>
      </c>
      <c r="S45" s="7">
        <v>70.765420000000006</v>
      </c>
      <c r="T45" s="7"/>
      <c r="V45" s="5"/>
      <c r="W45" s="5"/>
      <c r="X45" s="5"/>
      <c r="Y45" s="5"/>
      <c r="Z45" s="5"/>
      <c r="AA45" s="5"/>
      <c r="AB45" s="5"/>
    </row>
    <row r="46" spans="1:28" x14ac:dyDescent="0.25">
      <c r="A46" s="13">
        <v>40210</v>
      </c>
      <c r="B46" s="14">
        <v>40210</v>
      </c>
      <c r="C46" s="3">
        <f t="shared" si="0"/>
        <v>989477.19455000001</v>
      </c>
      <c r="D46" s="15">
        <f t="shared" si="1"/>
        <v>1122642.41145</v>
      </c>
      <c r="E46" s="15">
        <f t="shared" si="2"/>
        <v>1152885.6779400001</v>
      </c>
      <c r="F46" s="7">
        <v>0</v>
      </c>
      <c r="G46" s="7">
        <v>8444.3619299999991</v>
      </c>
      <c r="H46" s="7">
        <v>173013.48323000001</v>
      </c>
      <c r="I46" s="7">
        <f t="shared" si="3"/>
        <v>753686.36922000011</v>
      </c>
      <c r="J46" s="7">
        <v>0</v>
      </c>
      <c r="K46" s="7">
        <v>155888.25762000002</v>
      </c>
      <c r="L46" s="7">
        <v>597798.11160000006</v>
      </c>
      <c r="M46" s="7">
        <v>17334.501070000002</v>
      </c>
      <c r="N46" s="7">
        <v>170163.696</v>
      </c>
      <c r="O46" s="7">
        <v>30243.266490000002</v>
      </c>
      <c r="P46" s="7">
        <v>99152.986180000007</v>
      </c>
      <c r="Q46" s="7">
        <v>0</v>
      </c>
      <c r="R46" s="7">
        <v>33941.465299999996</v>
      </c>
      <c r="S46" s="7">
        <v>70.765420000000006</v>
      </c>
      <c r="T46" s="7"/>
      <c r="V46" s="5"/>
      <c r="W46" s="5"/>
      <c r="X46" s="5"/>
      <c r="Y46" s="5"/>
      <c r="Z46" s="5"/>
      <c r="AA46" s="5"/>
      <c r="AB46" s="5"/>
    </row>
    <row r="47" spans="1:28" x14ac:dyDescent="0.25">
      <c r="A47" s="13">
        <v>40238</v>
      </c>
      <c r="B47" s="14">
        <v>40238</v>
      </c>
      <c r="C47" s="3">
        <f t="shared" si="0"/>
        <v>1034038.8939000001</v>
      </c>
      <c r="D47" s="15">
        <f t="shared" si="1"/>
        <v>1175418.1270100002</v>
      </c>
      <c r="E47" s="15">
        <f t="shared" si="2"/>
        <v>1206425.8146600001</v>
      </c>
      <c r="F47" s="7">
        <v>0</v>
      </c>
      <c r="G47" s="7">
        <v>19832.787850000001</v>
      </c>
      <c r="H47" s="7">
        <v>166572.83608000001</v>
      </c>
      <c r="I47" s="7">
        <f t="shared" si="3"/>
        <v>801524.52568000008</v>
      </c>
      <c r="J47" s="7">
        <v>0</v>
      </c>
      <c r="K47" s="7">
        <v>155711.32962</v>
      </c>
      <c r="L47" s="7">
        <v>645813.1960600001</v>
      </c>
      <c r="M47" s="7">
        <v>17334.501070000002</v>
      </c>
      <c r="N47" s="7">
        <v>170153.47633</v>
      </c>
      <c r="O47" s="7">
        <v>31007.68765</v>
      </c>
      <c r="P47" s="7">
        <v>99158.432289999997</v>
      </c>
      <c r="Q47" s="7">
        <v>0</v>
      </c>
      <c r="R47" s="7">
        <v>42150.035400000008</v>
      </c>
      <c r="S47" s="7">
        <v>70.765420000000006</v>
      </c>
      <c r="T47" s="7"/>
      <c r="V47" s="5"/>
      <c r="W47" s="5"/>
      <c r="X47" s="5"/>
      <c r="Y47" s="5"/>
      <c r="Z47" s="5"/>
      <c r="AA47" s="5"/>
      <c r="AB47" s="5"/>
    </row>
    <row r="48" spans="1:28" x14ac:dyDescent="0.25">
      <c r="A48" s="13">
        <v>40269</v>
      </c>
      <c r="B48" s="14">
        <v>40269</v>
      </c>
      <c r="C48" s="3">
        <f t="shared" si="0"/>
        <v>1028464.10739</v>
      </c>
      <c r="D48" s="15">
        <f t="shared" si="1"/>
        <v>1122385.5176200001</v>
      </c>
      <c r="E48" s="15">
        <f t="shared" si="2"/>
        <v>1154905.8868500001</v>
      </c>
      <c r="F48" s="7">
        <v>0</v>
      </c>
      <c r="G48" s="7">
        <v>3018.57944</v>
      </c>
      <c r="H48" s="7">
        <v>143866.63312000001</v>
      </c>
      <c r="I48" s="7">
        <f t="shared" si="3"/>
        <v>788012.32766000007</v>
      </c>
      <c r="J48" s="7">
        <v>0</v>
      </c>
      <c r="K48" s="7">
        <v>156041.59562000001</v>
      </c>
      <c r="L48" s="7">
        <v>631970.73204000003</v>
      </c>
      <c r="M48" s="7">
        <v>17334.501070000002</v>
      </c>
      <c r="N48" s="7">
        <v>170153.47633</v>
      </c>
      <c r="O48" s="7">
        <v>32520.369229999997</v>
      </c>
      <c r="P48" s="7">
        <v>59158.428489999998</v>
      </c>
      <c r="Q48" s="7">
        <v>0</v>
      </c>
      <c r="R48" s="7">
        <v>34684.586700000007</v>
      </c>
      <c r="S48" s="7">
        <v>78.395039999999995</v>
      </c>
      <c r="T48" s="7"/>
      <c r="V48" s="5"/>
      <c r="W48" s="5"/>
      <c r="X48" s="5"/>
      <c r="Y48" s="5"/>
      <c r="Z48" s="5"/>
      <c r="AA48" s="5"/>
      <c r="AB48" s="5"/>
    </row>
    <row r="49" spans="1:28" x14ac:dyDescent="0.25">
      <c r="A49" s="13">
        <v>40299</v>
      </c>
      <c r="B49" s="14">
        <v>40299</v>
      </c>
      <c r="C49" s="3">
        <f t="shared" si="0"/>
        <v>1006943.20107</v>
      </c>
      <c r="D49" s="15">
        <f t="shared" si="1"/>
        <v>1101999.31283</v>
      </c>
      <c r="E49" s="15">
        <f t="shared" si="2"/>
        <v>1130742.29128</v>
      </c>
      <c r="F49" s="7">
        <v>0</v>
      </c>
      <c r="G49" s="7">
        <v>9625.6726600000002</v>
      </c>
      <c r="H49" s="7">
        <v>115416.93775</v>
      </c>
      <c r="I49" s="7">
        <f t="shared" si="3"/>
        <v>789480.54658000008</v>
      </c>
      <c r="J49" s="7">
        <v>0</v>
      </c>
      <c r="K49" s="7">
        <v>157254.05562</v>
      </c>
      <c r="L49" s="7">
        <v>632226.49096000008</v>
      </c>
      <c r="M49" s="7">
        <v>17334.501070000002</v>
      </c>
      <c r="N49" s="7">
        <v>170141.65477000002</v>
      </c>
      <c r="O49" s="7">
        <v>28742.978449999999</v>
      </c>
      <c r="P49" s="7">
        <v>59165.922060000004</v>
      </c>
      <c r="Q49" s="7">
        <v>0</v>
      </c>
      <c r="R49" s="7">
        <v>35804.282740000002</v>
      </c>
      <c r="S49" s="7">
        <v>85.906960000000012</v>
      </c>
      <c r="T49" s="7"/>
      <c r="U49" s="16"/>
      <c r="V49" s="5"/>
      <c r="W49" s="5"/>
      <c r="X49" s="5"/>
      <c r="Y49" s="5"/>
      <c r="Z49" s="5"/>
      <c r="AA49" s="5"/>
      <c r="AB49" s="5"/>
    </row>
    <row r="50" spans="1:28" x14ac:dyDescent="0.25">
      <c r="A50" s="13">
        <v>40330</v>
      </c>
      <c r="B50" s="14">
        <v>40330</v>
      </c>
      <c r="C50" s="3">
        <f t="shared" si="0"/>
        <v>1005044.1333099999</v>
      </c>
      <c r="D50" s="15">
        <f t="shared" si="1"/>
        <v>1099552.1182299999</v>
      </c>
      <c r="E50" s="15">
        <f t="shared" si="2"/>
        <v>1129571.82372</v>
      </c>
      <c r="F50" s="7">
        <v>0</v>
      </c>
      <c r="G50" s="7">
        <v>14205.359570000001</v>
      </c>
      <c r="H50" s="7">
        <v>226987.08682000003</v>
      </c>
      <c r="I50" s="7">
        <f t="shared" si="3"/>
        <v>669221.67345999996</v>
      </c>
      <c r="J50" s="7">
        <v>0</v>
      </c>
      <c r="K50" s="7">
        <v>158050.96969999999</v>
      </c>
      <c r="L50" s="7">
        <v>511170.70376</v>
      </c>
      <c r="M50" s="7">
        <v>17488.297269999999</v>
      </c>
      <c r="N50" s="7">
        <v>171649.70111000002</v>
      </c>
      <c r="O50" s="7">
        <v>30019.70549</v>
      </c>
      <c r="P50" s="7">
        <v>59188.018600000003</v>
      </c>
      <c r="Q50" s="7">
        <v>0</v>
      </c>
      <c r="R50" s="7">
        <v>35234.059359999999</v>
      </c>
      <c r="S50" s="7">
        <v>85.906960000000012</v>
      </c>
      <c r="T50" s="7"/>
      <c r="U50" s="5"/>
      <c r="V50" s="5"/>
      <c r="W50" s="5"/>
      <c r="X50" s="5"/>
      <c r="Y50" s="5"/>
      <c r="Z50" s="5"/>
      <c r="AA50" s="5"/>
      <c r="AB50" s="5"/>
    </row>
    <row r="51" spans="1:28" x14ac:dyDescent="0.25">
      <c r="A51" s="13">
        <v>40360</v>
      </c>
      <c r="B51" s="14">
        <v>40360</v>
      </c>
      <c r="C51" s="3">
        <f t="shared" si="0"/>
        <v>976886.95367999992</v>
      </c>
      <c r="D51" s="15">
        <f t="shared" si="1"/>
        <v>1072660.3410799999</v>
      </c>
      <c r="E51" s="15">
        <f t="shared" si="2"/>
        <v>1112629.66065</v>
      </c>
      <c r="F51" s="7">
        <v>0</v>
      </c>
      <c r="G51" s="7">
        <v>17155.69083</v>
      </c>
      <c r="H51" s="7">
        <v>206659.05931999997</v>
      </c>
      <c r="I51" s="7">
        <f t="shared" si="3"/>
        <v>659605.99420000007</v>
      </c>
      <c r="J51" s="7">
        <v>0</v>
      </c>
      <c r="K51" s="7">
        <v>159114.22769999999</v>
      </c>
      <c r="L51" s="7">
        <v>500491.76650000009</v>
      </c>
      <c r="M51" s="7">
        <v>17588.296050000001</v>
      </c>
      <c r="N51" s="7">
        <v>171651.30068000001</v>
      </c>
      <c r="O51" s="7">
        <v>39969.31957</v>
      </c>
      <c r="P51" s="7">
        <v>59190.118240000011</v>
      </c>
      <c r="Q51" s="7">
        <v>0</v>
      </c>
      <c r="R51" s="7">
        <v>36497.362200000003</v>
      </c>
      <c r="S51" s="7">
        <v>85.906960000000012</v>
      </c>
      <c r="T51" s="7"/>
      <c r="U51" s="5"/>
      <c r="V51" s="5"/>
      <c r="W51" s="5"/>
      <c r="X51" s="5"/>
      <c r="Y51" s="5"/>
      <c r="Z51" s="5"/>
      <c r="AA51" s="5"/>
      <c r="AB51" s="5"/>
    </row>
    <row r="52" spans="1:28" x14ac:dyDescent="0.25">
      <c r="A52" s="13">
        <v>40391</v>
      </c>
      <c r="B52" s="14">
        <v>40391</v>
      </c>
      <c r="C52" s="3">
        <f t="shared" si="0"/>
        <v>1124357.80947</v>
      </c>
      <c r="D52" s="15">
        <f t="shared" si="1"/>
        <v>1222888.8631499999</v>
      </c>
      <c r="E52" s="15">
        <f t="shared" si="2"/>
        <v>1251328.4729199999</v>
      </c>
      <c r="F52" s="7">
        <v>0</v>
      </c>
      <c r="G52" s="7">
        <v>3010.1923300000003</v>
      </c>
      <c r="H52" s="7">
        <v>253628.23243000003</v>
      </c>
      <c r="I52" s="7">
        <f t="shared" si="3"/>
        <v>777022.18811999995</v>
      </c>
      <c r="J52" s="7">
        <v>39986.15</v>
      </c>
      <c r="K52" s="7">
        <v>159623.82569999999</v>
      </c>
      <c r="L52" s="7">
        <v>577412.21242</v>
      </c>
      <c r="M52" s="7">
        <v>17588.296050000001</v>
      </c>
      <c r="N52" s="7">
        <v>171639.95422000001</v>
      </c>
      <c r="O52" s="7">
        <v>28439.609769999999</v>
      </c>
      <c r="P52" s="7">
        <v>58192.224820000003</v>
      </c>
      <c r="Q52" s="7">
        <v>0</v>
      </c>
      <c r="R52" s="7">
        <v>40252.921900000001</v>
      </c>
      <c r="S52" s="7">
        <v>85.906960000000012</v>
      </c>
      <c r="T52" s="7"/>
      <c r="U52" s="5"/>
      <c r="V52" s="5"/>
      <c r="W52" s="5"/>
      <c r="X52" s="5"/>
      <c r="Y52" s="5"/>
      <c r="Z52" s="5"/>
      <c r="AA52" s="5"/>
      <c r="AB52" s="5"/>
    </row>
    <row r="53" spans="1:28" x14ac:dyDescent="0.25">
      <c r="A53" s="13">
        <v>40422</v>
      </c>
      <c r="B53" s="14">
        <v>40422</v>
      </c>
      <c r="C53" s="3">
        <f t="shared" si="0"/>
        <v>1054369.3024800001</v>
      </c>
      <c r="D53" s="15">
        <f t="shared" si="1"/>
        <v>1143806.1130600001</v>
      </c>
      <c r="E53" s="15">
        <f t="shared" si="2"/>
        <v>1174302.9973900001</v>
      </c>
      <c r="F53" s="7">
        <v>0</v>
      </c>
      <c r="G53" s="7">
        <v>7283.8243700000003</v>
      </c>
      <c r="H53" s="7">
        <v>209651.79522</v>
      </c>
      <c r="I53" s="7">
        <f t="shared" si="3"/>
        <v>737642.24320000003</v>
      </c>
      <c r="J53" s="7">
        <v>0</v>
      </c>
      <c r="K53" s="7">
        <v>160283.65912</v>
      </c>
      <c r="L53" s="7">
        <v>577358.58408000006</v>
      </c>
      <c r="M53" s="7">
        <v>17588.296050000001</v>
      </c>
      <c r="N53" s="7">
        <v>171639.95422000001</v>
      </c>
      <c r="O53" s="7">
        <v>30496.884329999997</v>
      </c>
      <c r="P53" s="7">
        <v>58794.337780000002</v>
      </c>
      <c r="Q53" s="7">
        <v>0</v>
      </c>
      <c r="R53" s="7">
        <v>30556.565839999999</v>
      </c>
      <c r="S53" s="7">
        <v>85.906960000000012</v>
      </c>
      <c r="T53" s="7"/>
      <c r="U53" s="5"/>
      <c r="V53" s="5"/>
      <c r="W53" s="5"/>
      <c r="X53" s="5"/>
      <c r="Y53" s="5"/>
      <c r="Z53" s="5"/>
      <c r="AA53" s="5"/>
      <c r="AB53" s="5"/>
    </row>
    <row r="54" spans="1:28" x14ac:dyDescent="0.25">
      <c r="A54" s="13">
        <v>40452</v>
      </c>
      <c r="B54" s="14">
        <v>40452</v>
      </c>
      <c r="C54" s="3">
        <f t="shared" si="0"/>
        <v>1052074.92447</v>
      </c>
      <c r="D54" s="15">
        <f t="shared" si="1"/>
        <v>1141945.0431299999</v>
      </c>
      <c r="E54" s="15">
        <f t="shared" si="2"/>
        <v>1171562.9963199999</v>
      </c>
      <c r="F54" s="7">
        <v>0</v>
      </c>
      <c r="G54" s="7">
        <v>11449.53723</v>
      </c>
      <c r="H54" s="7">
        <v>203645.16333000001</v>
      </c>
      <c r="I54" s="7">
        <f t="shared" si="3"/>
        <v>737622.0922999999</v>
      </c>
      <c r="J54" s="7">
        <v>0</v>
      </c>
      <c r="K54" s="7">
        <v>160283.65912</v>
      </c>
      <c r="L54" s="7">
        <v>577338.43317999993</v>
      </c>
      <c r="M54" s="7">
        <v>17588.296050000001</v>
      </c>
      <c r="N54" s="7">
        <v>171639.95422000001</v>
      </c>
      <c r="O54" s="7">
        <v>29617.95319</v>
      </c>
      <c r="P54" s="7">
        <v>58796.465360000009</v>
      </c>
      <c r="Q54" s="7">
        <v>0</v>
      </c>
      <c r="R54" s="7">
        <v>30987.746340000002</v>
      </c>
      <c r="S54" s="7">
        <v>85.906960000000012</v>
      </c>
      <c r="T54" s="7"/>
      <c r="U54" s="5"/>
      <c r="V54" s="5"/>
      <c r="W54" s="5"/>
      <c r="X54" s="5"/>
      <c r="Y54" s="5"/>
      <c r="Z54" s="5"/>
      <c r="AA54" s="5"/>
      <c r="AB54" s="5"/>
    </row>
    <row r="55" spans="1:28" x14ac:dyDescent="0.25">
      <c r="A55" s="13">
        <v>40483</v>
      </c>
      <c r="B55" s="14">
        <v>40483</v>
      </c>
      <c r="C55" s="3">
        <f t="shared" si="0"/>
        <v>1106699.4952699998</v>
      </c>
      <c r="D55" s="15">
        <f t="shared" si="1"/>
        <v>1199008.5386599998</v>
      </c>
      <c r="E55" s="15">
        <f t="shared" si="2"/>
        <v>1227546.7192899999</v>
      </c>
      <c r="F55" s="7">
        <v>0</v>
      </c>
      <c r="G55" s="7">
        <v>17638.32906</v>
      </c>
      <c r="H55" s="7">
        <v>278099.74769999995</v>
      </c>
      <c r="I55" s="7">
        <f t="shared" si="3"/>
        <v>714056.23601999995</v>
      </c>
      <c r="J55" s="7">
        <v>0</v>
      </c>
      <c r="K55" s="7">
        <v>160531.07112000001</v>
      </c>
      <c r="L55" s="7">
        <v>553525.16489999997</v>
      </c>
      <c r="M55" s="7">
        <v>17588.296050000001</v>
      </c>
      <c r="N55" s="7">
        <v>171625.92983000001</v>
      </c>
      <c r="O55" s="7">
        <v>28538.180629999999</v>
      </c>
      <c r="P55" s="7">
        <v>58868.596950000006</v>
      </c>
      <c r="Q55" s="7">
        <v>0</v>
      </c>
      <c r="R55" s="7">
        <v>33347.09648</v>
      </c>
      <c r="S55" s="7">
        <v>93.34996000000001</v>
      </c>
      <c r="T55" s="7"/>
      <c r="U55" s="5"/>
      <c r="V55" s="5"/>
      <c r="W55" s="5"/>
      <c r="X55" s="5"/>
      <c r="Y55" s="5"/>
      <c r="Z55" s="5"/>
      <c r="AA55" s="5"/>
      <c r="AB55" s="5"/>
    </row>
    <row r="56" spans="1:28" x14ac:dyDescent="0.25">
      <c r="A56" s="13">
        <v>40513</v>
      </c>
      <c r="B56" s="14">
        <v>40513</v>
      </c>
      <c r="C56" s="3">
        <f t="shared" si="0"/>
        <v>1080028.5039900001</v>
      </c>
      <c r="D56" s="15">
        <f t="shared" si="1"/>
        <v>1176620.4979200002</v>
      </c>
      <c r="E56" s="15">
        <f t="shared" si="2"/>
        <v>1205053.6523900002</v>
      </c>
      <c r="F56" s="7">
        <v>0</v>
      </c>
      <c r="G56" s="7">
        <v>27184.052280000004</v>
      </c>
      <c r="H56" s="7">
        <v>190103.05497000003</v>
      </c>
      <c r="I56" s="7">
        <f t="shared" si="3"/>
        <v>770019.16600000008</v>
      </c>
      <c r="J56" s="7">
        <v>0</v>
      </c>
      <c r="K56" s="7">
        <v>235616.09804000004</v>
      </c>
      <c r="L56" s="7">
        <v>534403.06796000001</v>
      </c>
      <c r="M56" s="7">
        <v>17688.294839999999</v>
      </c>
      <c r="N56" s="7">
        <v>171625.92983000001</v>
      </c>
      <c r="O56" s="7">
        <v>28433.154469999998</v>
      </c>
      <c r="P56" s="7">
        <v>58872.794250000006</v>
      </c>
      <c r="Q56" s="7">
        <v>0</v>
      </c>
      <c r="R56" s="7">
        <v>37625.849719999998</v>
      </c>
      <c r="S56" s="7">
        <v>93.34996000000001</v>
      </c>
      <c r="T56" s="7"/>
      <c r="U56" s="5"/>
      <c r="V56" s="5"/>
      <c r="W56" s="5"/>
      <c r="X56" s="5"/>
      <c r="Y56" s="5"/>
      <c r="Z56" s="5"/>
      <c r="AA56" s="5"/>
      <c r="AB56" s="5"/>
    </row>
    <row r="57" spans="1:28" x14ac:dyDescent="0.25">
      <c r="A57" s="13">
        <v>40544</v>
      </c>
      <c r="B57" s="14">
        <v>40544</v>
      </c>
      <c r="C57" s="3">
        <f t="shared" si="0"/>
        <v>1010589.0810600002</v>
      </c>
      <c r="D57" s="15">
        <f t="shared" si="1"/>
        <v>1105060.1768600002</v>
      </c>
      <c r="E57" s="15">
        <f t="shared" si="2"/>
        <v>1134629.1601500001</v>
      </c>
      <c r="F57" s="7">
        <v>0</v>
      </c>
      <c r="G57" s="7">
        <v>38881.67856</v>
      </c>
      <c r="H57" s="7">
        <v>95927.034830000004</v>
      </c>
      <c r="I57" s="7">
        <f t="shared" si="3"/>
        <v>780937.23880000017</v>
      </c>
      <c r="J57" s="7">
        <v>0</v>
      </c>
      <c r="K57" s="7">
        <v>236272.20188000001</v>
      </c>
      <c r="L57" s="7">
        <v>544665.0369200001</v>
      </c>
      <c r="M57" s="7">
        <v>17688.294839999999</v>
      </c>
      <c r="N57" s="7">
        <v>171625.92983000001</v>
      </c>
      <c r="O57" s="7">
        <v>29568.98329</v>
      </c>
      <c r="P57" s="7">
        <v>59395.682860000008</v>
      </c>
      <c r="Q57" s="7">
        <v>0</v>
      </c>
      <c r="R57" s="7">
        <v>34982.091220000002</v>
      </c>
      <c r="S57" s="7">
        <v>93.321719999999999</v>
      </c>
      <c r="T57" s="7"/>
      <c r="U57" s="5"/>
      <c r="V57" s="5"/>
      <c r="W57" s="5"/>
      <c r="X57" s="5"/>
      <c r="Y57" s="5"/>
      <c r="Z57" s="5"/>
      <c r="AA57" s="5"/>
      <c r="AB57" s="5"/>
    </row>
    <row r="58" spans="1:28" x14ac:dyDescent="0.25">
      <c r="A58" s="13">
        <v>40575</v>
      </c>
      <c r="B58" s="14">
        <v>40575</v>
      </c>
      <c r="C58" s="3">
        <f t="shared" si="0"/>
        <v>1082853.0830099999</v>
      </c>
      <c r="D58" s="15">
        <f t="shared" si="1"/>
        <v>1177494.9675799999</v>
      </c>
      <c r="E58" s="15">
        <f t="shared" si="2"/>
        <v>1206802.1647699999</v>
      </c>
      <c r="F58" s="7">
        <v>0</v>
      </c>
      <c r="G58" s="7">
        <v>50475.09691</v>
      </c>
      <c r="H58" s="7">
        <v>157548.54812000005</v>
      </c>
      <c r="I58" s="7">
        <f t="shared" si="3"/>
        <v>779993.68619999988</v>
      </c>
      <c r="J58" s="7">
        <v>0</v>
      </c>
      <c r="K58" s="7">
        <v>235963.98388000001</v>
      </c>
      <c r="L58" s="7">
        <v>544029.70231999992</v>
      </c>
      <c r="M58" s="7">
        <v>17688.294839999999</v>
      </c>
      <c r="N58" s="7">
        <v>171789.34151</v>
      </c>
      <c r="O58" s="7">
        <v>29307.197190000003</v>
      </c>
      <c r="P58" s="7">
        <v>59397.819650000005</v>
      </c>
      <c r="Q58" s="7">
        <v>0</v>
      </c>
      <c r="R58" s="7">
        <v>35150.743200000004</v>
      </c>
      <c r="S58" s="7">
        <v>93.321719999999999</v>
      </c>
      <c r="T58" s="7"/>
      <c r="U58" s="5"/>
      <c r="V58" s="5"/>
      <c r="W58" s="5"/>
      <c r="X58" s="5"/>
      <c r="Y58" s="5"/>
      <c r="Z58" s="5"/>
      <c r="AA58" s="5"/>
      <c r="AB58" s="5"/>
    </row>
    <row r="59" spans="1:28" x14ac:dyDescent="0.25">
      <c r="A59" s="13">
        <v>40603</v>
      </c>
      <c r="B59" s="14">
        <v>40603</v>
      </c>
      <c r="C59" s="3">
        <f t="shared" si="0"/>
        <v>1106324.6726500001</v>
      </c>
      <c r="D59" s="15">
        <f t="shared" si="1"/>
        <v>1219910.4581800001</v>
      </c>
      <c r="E59" s="15">
        <f t="shared" si="2"/>
        <v>1251832.9965700002</v>
      </c>
      <c r="F59" s="7">
        <v>0</v>
      </c>
      <c r="G59" s="7">
        <v>60736.154780000004</v>
      </c>
      <c r="H59" s="7">
        <v>129972.41133000002</v>
      </c>
      <c r="I59" s="7">
        <f t="shared" si="3"/>
        <v>839724.25572000025</v>
      </c>
      <c r="J59" s="7">
        <v>0</v>
      </c>
      <c r="K59" s="7">
        <v>236546.78552</v>
      </c>
      <c r="L59" s="7">
        <v>603177.47020000021</v>
      </c>
      <c r="M59" s="7">
        <v>17688.294839999999</v>
      </c>
      <c r="N59" s="7">
        <v>171789.34151</v>
      </c>
      <c r="O59" s="7">
        <v>31922.538390000002</v>
      </c>
      <c r="P59" s="7">
        <v>62805.966610000003</v>
      </c>
      <c r="Q59" s="7">
        <v>0</v>
      </c>
      <c r="R59" s="7">
        <v>50678.941660000004</v>
      </c>
      <c r="S59" s="7">
        <v>100.87725999999999</v>
      </c>
      <c r="T59" s="7"/>
      <c r="U59" s="5"/>
      <c r="V59" s="5"/>
      <c r="W59" s="5"/>
      <c r="X59" s="5"/>
      <c r="Y59" s="5"/>
      <c r="Z59" s="5"/>
      <c r="AA59" s="5"/>
      <c r="AB59" s="5"/>
    </row>
    <row r="60" spans="1:28" x14ac:dyDescent="0.25">
      <c r="A60" s="13">
        <v>40634</v>
      </c>
      <c r="B60" s="14">
        <v>40634</v>
      </c>
      <c r="C60" s="3">
        <f t="shared" si="0"/>
        <v>1128128.23709</v>
      </c>
      <c r="D60" s="15">
        <f t="shared" si="1"/>
        <v>1219170.28969</v>
      </c>
      <c r="E60" s="15">
        <f t="shared" si="2"/>
        <v>1247711.6344000001</v>
      </c>
      <c r="F60" s="7">
        <v>0</v>
      </c>
      <c r="G60" s="7">
        <v>69750.159200000009</v>
      </c>
      <c r="H60" s="7">
        <v>114782.77765999999</v>
      </c>
      <c r="I60" s="7">
        <f t="shared" si="3"/>
        <v>845159.71648000018</v>
      </c>
      <c r="J60" s="7">
        <v>0</v>
      </c>
      <c r="K60" s="7">
        <v>238380.86762</v>
      </c>
      <c r="L60" s="7">
        <v>606778.84886000014</v>
      </c>
      <c r="M60" s="7">
        <v>17688.294839999999</v>
      </c>
      <c r="N60" s="7">
        <v>171789.34151</v>
      </c>
      <c r="O60" s="7">
        <v>28541.344710000005</v>
      </c>
      <c r="P60" s="7">
        <v>59408.396079999999</v>
      </c>
      <c r="Q60" s="7">
        <v>0</v>
      </c>
      <c r="R60" s="7">
        <v>31525.223620000001</v>
      </c>
      <c r="S60" s="7">
        <v>108.43289999999999</v>
      </c>
      <c r="T60" s="7"/>
      <c r="U60" s="5"/>
      <c r="V60" s="5"/>
      <c r="W60" s="5"/>
      <c r="X60" s="5"/>
      <c r="Y60" s="5"/>
      <c r="Z60" s="5"/>
      <c r="AA60" s="5"/>
      <c r="AB60" s="5"/>
    </row>
    <row r="61" spans="1:28" x14ac:dyDescent="0.25">
      <c r="A61" s="13">
        <v>40664</v>
      </c>
      <c r="B61" s="14">
        <v>40664</v>
      </c>
      <c r="C61" s="3">
        <f t="shared" si="0"/>
        <v>1107213.81919</v>
      </c>
      <c r="D61" s="15">
        <f t="shared" si="1"/>
        <v>1197670.7260699999</v>
      </c>
      <c r="E61" s="15">
        <f t="shared" si="2"/>
        <v>1224761.0166799999</v>
      </c>
      <c r="F61" s="7">
        <v>0</v>
      </c>
      <c r="G61" s="7">
        <v>57421.819950000005</v>
      </c>
      <c r="H61" s="7">
        <v>110464.36322</v>
      </c>
      <c r="I61" s="7">
        <f t="shared" si="3"/>
        <v>840506.79422000004</v>
      </c>
      <c r="J61" s="7">
        <v>0</v>
      </c>
      <c r="K61" s="7">
        <v>239929.13334</v>
      </c>
      <c r="L61" s="7">
        <v>600577.6608800001</v>
      </c>
      <c r="M61" s="7">
        <v>17688.294839999999</v>
      </c>
      <c r="N61" s="7">
        <v>171589.45384</v>
      </c>
      <c r="O61" s="7">
        <v>27090.290610000004</v>
      </c>
      <c r="P61" s="7">
        <v>59940.823100000001</v>
      </c>
      <c r="Q61" s="7">
        <v>0</v>
      </c>
      <c r="R61" s="7">
        <v>30400.2768</v>
      </c>
      <c r="S61" s="7">
        <v>115.80698</v>
      </c>
      <c r="T61" s="7"/>
      <c r="U61" s="5"/>
      <c r="V61" s="5"/>
      <c r="W61" s="5"/>
      <c r="X61" s="5"/>
      <c r="Y61" s="5"/>
      <c r="Z61" s="5"/>
      <c r="AA61" s="5"/>
      <c r="AB61" s="5"/>
    </row>
    <row r="62" spans="1:28" x14ac:dyDescent="0.25">
      <c r="A62" s="13">
        <v>40695</v>
      </c>
      <c r="B62" s="14">
        <v>40695</v>
      </c>
      <c r="C62" s="3">
        <f t="shared" si="0"/>
        <v>1060196.8337900003</v>
      </c>
      <c r="D62" s="15">
        <f t="shared" si="1"/>
        <v>1154591.1334100002</v>
      </c>
      <c r="E62" s="15">
        <f t="shared" si="2"/>
        <v>1181439.5794400002</v>
      </c>
      <c r="F62" s="7">
        <v>0</v>
      </c>
      <c r="G62" s="7">
        <v>18883.210300000002</v>
      </c>
      <c r="H62" s="7">
        <v>135427.83358000001</v>
      </c>
      <c r="I62" s="7">
        <f t="shared" si="3"/>
        <v>797243.85102000018</v>
      </c>
      <c r="J62" s="7">
        <v>0</v>
      </c>
      <c r="K62" s="7">
        <v>240004.26094000001</v>
      </c>
      <c r="L62" s="7">
        <v>557239.59008000011</v>
      </c>
      <c r="M62" s="7">
        <v>18974.046739999998</v>
      </c>
      <c r="N62" s="7">
        <v>184062.19177</v>
      </c>
      <c r="O62" s="7">
        <v>26848.446030000003</v>
      </c>
      <c r="P62" s="7">
        <v>60942.971140000001</v>
      </c>
      <c r="Q62" s="7">
        <v>0</v>
      </c>
      <c r="R62" s="7">
        <v>33335.521500000003</v>
      </c>
      <c r="S62" s="7">
        <v>115.80698</v>
      </c>
      <c r="T62" s="7"/>
      <c r="U62" s="5"/>
      <c r="V62" s="5"/>
      <c r="W62" s="5"/>
      <c r="X62" s="5"/>
      <c r="Y62" s="5"/>
      <c r="Z62" s="5"/>
      <c r="AA62" s="5"/>
      <c r="AB62" s="5"/>
    </row>
    <row r="63" spans="1:28" x14ac:dyDescent="0.25">
      <c r="A63" s="13">
        <v>40725</v>
      </c>
      <c r="B63" s="14">
        <v>40725</v>
      </c>
      <c r="C63" s="3">
        <f t="shared" si="0"/>
        <v>1020063.9598799999</v>
      </c>
      <c r="D63" s="15">
        <f t="shared" si="1"/>
        <v>1119184.1308799998</v>
      </c>
      <c r="E63" s="15">
        <f t="shared" si="2"/>
        <v>1145766.2341699998</v>
      </c>
      <c r="F63" s="7">
        <v>0</v>
      </c>
      <c r="G63" s="7">
        <v>23150.54118</v>
      </c>
      <c r="H63" s="7">
        <v>91021.842850000001</v>
      </c>
      <c r="I63" s="7">
        <f t="shared" si="3"/>
        <v>801975.50833999994</v>
      </c>
      <c r="J63" s="7">
        <v>0</v>
      </c>
      <c r="K63" s="7">
        <v>241405.59831999999</v>
      </c>
      <c r="L63" s="7">
        <v>560569.91001999995</v>
      </c>
      <c r="M63" s="7">
        <v>18974.046739999998</v>
      </c>
      <c r="N63" s="7">
        <v>184062.19177</v>
      </c>
      <c r="O63" s="7">
        <v>26582.103290000003</v>
      </c>
      <c r="P63" s="7">
        <v>62505.120900000002</v>
      </c>
      <c r="Q63" s="7">
        <v>0</v>
      </c>
      <c r="R63" s="7">
        <v>36497.770280000004</v>
      </c>
      <c r="S63" s="7">
        <v>117.27982000000002</v>
      </c>
      <c r="T63" s="7"/>
      <c r="U63" s="5"/>
      <c r="V63" s="5"/>
      <c r="W63" s="5"/>
      <c r="X63" s="5"/>
      <c r="Y63" s="5"/>
      <c r="Z63" s="5"/>
      <c r="AA63" s="5"/>
      <c r="AB63" s="5"/>
    </row>
    <row r="64" spans="1:28" x14ac:dyDescent="0.25">
      <c r="A64" s="13">
        <v>40756</v>
      </c>
      <c r="B64" s="14">
        <v>40756</v>
      </c>
      <c r="C64" s="3">
        <f t="shared" si="0"/>
        <v>1057585.30418</v>
      </c>
      <c r="D64" s="15">
        <f t="shared" si="1"/>
        <v>1148620.4097</v>
      </c>
      <c r="E64" s="15">
        <f t="shared" si="2"/>
        <v>1182844.56651</v>
      </c>
      <c r="F64" s="7">
        <v>0</v>
      </c>
      <c r="G64" s="7">
        <v>14413.226990000001</v>
      </c>
      <c r="H64" s="7">
        <v>224021.36822999999</v>
      </c>
      <c r="I64" s="7">
        <f t="shared" si="3"/>
        <v>707128.21134000004</v>
      </c>
      <c r="J64" s="7">
        <v>0</v>
      </c>
      <c r="K64" s="7">
        <v>242929.05135999998</v>
      </c>
      <c r="L64" s="7">
        <v>464199.15998000005</v>
      </c>
      <c r="M64" s="7">
        <v>18974.046739999998</v>
      </c>
      <c r="N64" s="7">
        <v>184083.5564</v>
      </c>
      <c r="O64" s="7">
        <v>34224.15681</v>
      </c>
      <c r="P64" s="7">
        <v>59507.312140000002</v>
      </c>
      <c r="Q64" s="7">
        <v>0</v>
      </c>
      <c r="R64" s="7">
        <v>31410.513559999999</v>
      </c>
      <c r="S64" s="7">
        <v>117.27982000000002</v>
      </c>
      <c r="T64" s="7"/>
      <c r="U64" s="5"/>
      <c r="V64" s="5"/>
      <c r="W64" s="5"/>
      <c r="X64" s="5"/>
      <c r="Y64" s="5"/>
      <c r="Z64" s="5"/>
      <c r="AA64" s="5"/>
      <c r="AB64" s="5"/>
    </row>
    <row r="65" spans="1:28" x14ac:dyDescent="0.25">
      <c r="A65" s="13">
        <v>40787</v>
      </c>
      <c r="B65" s="14">
        <v>40787</v>
      </c>
      <c r="C65" s="3">
        <f t="shared" si="0"/>
        <v>1062717.02883</v>
      </c>
      <c r="D65" s="15">
        <f t="shared" si="1"/>
        <v>1158464.0388100001</v>
      </c>
      <c r="E65" s="15">
        <f t="shared" si="2"/>
        <v>1184864.4963</v>
      </c>
      <c r="F65" s="7">
        <v>0</v>
      </c>
      <c r="G65" s="7">
        <v>19977.907370000001</v>
      </c>
      <c r="H65" s="7">
        <v>262545.08526000002</v>
      </c>
      <c r="I65" s="7">
        <f t="shared" si="3"/>
        <v>672929.95368000004</v>
      </c>
      <c r="J65" s="7">
        <v>0</v>
      </c>
      <c r="K65" s="7">
        <v>242637.12875999999</v>
      </c>
      <c r="L65" s="7">
        <v>430292.82492000004</v>
      </c>
      <c r="M65" s="7">
        <v>18974.046739999998</v>
      </c>
      <c r="N65" s="7">
        <v>184037.04576000001</v>
      </c>
      <c r="O65" s="7">
        <v>26400.457490000004</v>
      </c>
      <c r="P65" s="7">
        <v>60341.477080000004</v>
      </c>
      <c r="Q65" s="7">
        <v>0</v>
      </c>
      <c r="R65" s="7">
        <v>35288.253080000002</v>
      </c>
      <c r="S65" s="7">
        <v>117.27982000000002</v>
      </c>
      <c r="T65" s="7"/>
      <c r="U65" s="5"/>
      <c r="V65" s="5"/>
      <c r="W65" s="5"/>
      <c r="X65" s="5"/>
      <c r="Y65" s="5"/>
      <c r="Z65" s="5"/>
      <c r="AA65" s="5"/>
      <c r="AB65" s="5"/>
    </row>
    <row r="66" spans="1:28" x14ac:dyDescent="0.25">
      <c r="A66" s="13">
        <v>40817</v>
      </c>
      <c r="B66" s="14">
        <v>40817</v>
      </c>
      <c r="C66" s="3">
        <f t="shared" si="0"/>
        <v>1019551.68875</v>
      </c>
      <c r="D66" s="15">
        <f t="shared" si="1"/>
        <v>1100538.51538</v>
      </c>
      <c r="E66" s="15">
        <f t="shared" si="2"/>
        <v>1126800.26985</v>
      </c>
      <c r="F66" s="7">
        <v>0</v>
      </c>
      <c r="G66" s="7">
        <v>23972.295180000001</v>
      </c>
      <c r="H66" s="7">
        <v>202099.46246000001</v>
      </c>
      <c r="I66" s="7">
        <f t="shared" si="3"/>
        <v>671455.66524</v>
      </c>
      <c r="J66" s="7">
        <v>0</v>
      </c>
      <c r="K66" s="7">
        <v>242915.57039999997</v>
      </c>
      <c r="L66" s="7">
        <v>428540.09484000009</v>
      </c>
      <c r="M66" s="7">
        <v>18974.046739999998</v>
      </c>
      <c r="N66" s="7">
        <v>184037.04576000001</v>
      </c>
      <c r="O66" s="7">
        <v>26261.754470000003</v>
      </c>
      <c r="P66" s="7">
        <v>48483.216390000001</v>
      </c>
      <c r="Q66" s="7">
        <v>0</v>
      </c>
      <c r="R66" s="7">
        <v>32386.330420000002</v>
      </c>
      <c r="S66" s="7">
        <v>117.27982000000002</v>
      </c>
      <c r="T66" s="7"/>
      <c r="U66" s="5"/>
      <c r="V66" s="5"/>
      <c r="W66" s="5"/>
      <c r="X66" s="5"/>
      <c r="Y66" s="5"/>
      <c r="Z66" s="5"/>
      <c r="AA66" s="5"/>
      <c r="AB66" s="5"/>
    </row>
    <row r="67" spans="1:28" x14ac:dyDescent="0.25">
      <c r="A67" s="13">
        <v>40848</v>
      </c>
      <c r="B67" s="14">
        <v>40848</v>
      </c>
      <c r="C67" s="3">
        <f t="shared" si="0"/>
        <v>991538.03254000028</v>
      </c>
      <c r="D67" s="15">
        <f t="shared" si="1"/>
        <v>1074159.5417800003</v>
      </c>
      <c r="E67" s="15">
        <f t="shared" si="2"/>
        <v>1100337.6123300004</v>
      </c>
      <c r="F67" s="7">
        <v>0</v>
      </c>
      <c r="G67" s="7">
        <v>13731.16469</v>
      </c>
      <c r="H67" s="7">
        <v>190263.99623000002</v>
      </c>
      <c r="I67" s="7">
        <f t="shared" si="3"/>
        <v>667184.32378000021</v>
      </c>
      <c r="J67" s="7">
        <v>0</v>
      </c>
      <c r="K67" s="7">
        <v>242836.14903999999</v>
      </c>
      <c r="L67" s="7">
        <v>424348.17474000016</v>
      </c>
      <c r="M67" s="7">
        <v>18974.046739999998</v>
      </c>
      <c r="N67" s="7">
        <v>184006.01034000001</v>
      </c>
      <c r="O67" s="7">
        <v>26178.070550000004</v>
      </c>
      <c r="P67" s="7">
        <v>48515.344779999999</v>
      </c>
      <c r="Q67" s="7">
        <v>0</v>
      </c>
      <c r="R67" s="7">
        <v>33985.227479999994</v>
      </c>
      <c r="S67" s="7">
        <v>120.93698000000001</v>
      </c>
      <c r="T67" s="7"/>
      <c r="U67" s="5"/>
      <c r="V67" s="5"/>
      <c r="W67" s="5"/>
      <c r="X67" s="5"/>
      <c r="Y67" s="5"/>
      <c r="Z67" s="5"/>
      <c r="AA67" s="5"/>
      <c r="AB67" s="5"/>
    </row>
    <row r="68" spans="1:28" x14ac:dyDescent="0.25">
      <c r="A68" s="13">
        <v>40878</v>
      </c>
      <c r="B68" s="14">
        <v>40878</v>
      </c>
      <c r="C68" s="3">
        <f t="shared" si="0"/>
        <v>1085310.7895500003</v>
      </c>
      <c r="D68" s="15">
        <f t="shared" si="1"/>
        <v>1176322.7076500002</v>
      </c>
      <c r="E68" s="15">
        <f t="shared" si="2"/>
        <v>1202662.4857600003</v>
      </c>
      <c r="F68" s="7">
        <v>0</v>
      </c>
      <c r="G68" s="7">
        <v>10847.392820000001</v>
      </c>
      <c r="H68" s="7">
        <v>272167.50403000001</v>
      </c>
      <c r="I68" s="7">
        <f t="shared" si="3"/>
        <v>690312.8177700002</v>
      </c>
      <c r="J68" s="7">
        <v>0</v>
      </c>
      <c r="K68" s="7">
        <v>243355.33806000001</v>
      </c>
      <c r="L68" s="7">
        <v>446957.47971000016</v>
      </c>
      <c r="M68" s="7">
        <v>18974.046739999998</v>
      </c>
      <c r="N68" s="7">
        <v>184020.94628999999</v>
      </c>
      <c r="O68" s="7">
        <v>26339.778110000003</v>
      </c>
      <c r="P68" s="7">
        <v>48287.171299999995</v>
      </c>
      <c r="Q68" s="7">
        <v>0</v>
      </c>
      <c r="R68" s="7">
        <v>42603.809820000002</v>
      </c>
      <c r="S68" s="7">
        <v>120.93698000000001</v>
      </c>
      <c r="T68" s="7"/>
      <c r="U68" s="5"/>
      <c r="V68" s="5"/>
      <c r="W68" s="5"/>
      <c r="X68" s="5"/>
      <c r="Y68" s="5"/>
      <c r="Z68" s="5"/>
      <c r="AA68" s="5"/>
      <c r="AB68" s="5"/>
    </row>
    <row r="69" spans="1:28" x14ac:dyDescent="0.25">
      <c r="A69" s="13">
        <v>40909</v>
      </c>
      <c r="B69" s="14">
        <v>40909</v>
      </c>
      <c r="C69" s="3">
        <f t="shared" si="0"/>
        <v>1067970.72371</v>
      </c>
      <c r="D69" s="15">
        <f t="shared" si="1"/>
        <v>1147299.8554700001</v>
      </c>
      <c r="E69" s="15">
        <f t="shared" si="2"/>
        <v>1175174.8130000001</v>
      </c>
      <c r="F69" s="7">
        <v>0</v>
      </c>
      <c r="G69" s="7">
        <v>10771.294600000001</v>
      </c>
      <c r="H69" s="7">
        <v>179214.82812999998</v>
      </c>
      <c r="I69" s="7">
        <f t="shared" si="3"/>
        <v>754318.73970000003</v>
      </c>
      <c r="J69" s="7">
        <v>0</v>
      </c>
      <c r="K69" s="7">
        <v>244255.64497999998</v>
      </c>
      <c r="L69" s="7">
        <v>510063.09472000005</v>
      </c>
      <c r="M69" s="7">
        <v>18974.046739999998</v>
      </c>
      <c r="N69" s="7">
        <v>184020.94630000001</v>
      </c>
      <c r="O69" s="7">
        <v>27874.957530000003</v>
      </c>
      <c r="P69" s="7">
        <v>48516.542000000001</v>
      </c>
      <c r="Q69" s="7">
        <v>0</v>
      </c>
      <c r="R69" s="7">
        <v>30691.65278</v>
      </c>
      <c r="S69" s="7">
        <v>120.93698000000001</v>
      </c>
      <c r="T69" s="7"/>
      <c r="U69" s="5"/>
      <c r="V69" s="5"/>
      <c r="W69" s="5"/>
      <c r="X69" s="5"/>
      <c r="Y69" s="5"/>
      <c r="Z69" s="5"/>
      <c r="AA69" s="5"/>
      <c r="AB69" s="5"/>
    </row>
    <row r="70" spans="1:28" x14ac:dyDescent="0.25">
      <c r="A70" s="13">
        <v>40940</v>
      </c>
      <c r="B70" s="14">
        <v>40940</v>
      </c>
      <c r="C70" s="3">
        <f t="shared" si="0"/>
        <v>1056902.7223999999</v>
      </c>
      <c r="D70" s="15">
        <f t="shared" si="1"/>
        <v>1137228.1730899999</v>
      </c>
      <c r="E70" s="15">
        <f t="shared" si="2"/>
        <v>1162752.8600999999</v>
      </c>
      <c r="F70" s="7">
        <v>0</v>
      </c>
      <c r="G70" s="7">
        <v>23670.607280000004</v>
      </c>
      <c r="H70" s="7">
        <v>195163.26179999998</v>
      </c>
      <c r="I70" s="7">
        <f t="shared" si="3"/>
        <v>715406.4227</v>
      </c>
      <c r="J70" s="7">
        <v>0</v>
      </c>
      <c r="K70" s="7">
        <v>244157.27298000001</v>
      </c>
      <c r="L70" s="7">
        <v>471249.14972000004</v>
      </c>
      <c r="M70" s="7">
        <v>18974.046739999998</v>
      </c>
      <c r="N70" s="7">
        <v>184013.83457000001</v>
      </c>
      <c r="O70" s="7">
        <v>25524.687010000001</v>
      </c>
      <c r="P70" s="7">
        <v>48674.023020000008</v>
      </c>
      <c r="Q70" s="7">
        <v>0</v>
      </c>
      <c r="R70" s="7">
        <v>31530.00618</v>
      </c>
      <c r="S70" s="7">
        <v>121.42149000000001</v>
      </c>
      <c r="T70" s="7"/>
      <c r="U70" s="5"/>
      <c r="V70" s="5"/>
      <c r="W70" s="5"/>
      <c r="X70" s="5"/>
      <c r="Y70" s="5"/>
      <c r="Z70" s="5"/>
      <c r="AA70" s="5"/>
      <c r="AB70" s="5"/>
    </row>
    <row r="71" spans="1:28" x14ac:dyDescent="0.25">
      <c r="A71" s="13">
        <v>40969</v>
      </c>
      <c r="B71" s="14">
        <v>40969</v>
      </c>
      <c r="C71" s="3">
        <f t="shared" si="0"/>
        <v>1078177.7124400001</v>
      </c>
      <c r="D71" s="15">
        <f t="shared" si="1"/>
        <v>1171827.2224500002</v>
      </c>
      <c r="E71" s="15">
        <f t="shared" si="2"/>
        <v>1199687.7249600003</v>
      </c>
      <c r="F71" s="7">
        <v>0</v>
      </c>
      <c r="G71" s="7">
        <v>13841.281580000004</v>
      </c>
      <c r="H71" s="7">
        <v>176282.70585999999</v>
      </c>
      <c r="I71" s="7">
        <f t="shared" si="3"/>
        <v>778715.35370000009</v>
      </c>
      <c r="J71" s="7">
        <v>0</v>
      </c>
      <c r="K71" s="7">
        <v>244086.84897999998</v>
      </c>
      <c r="L71" s="7">
        <v>534628.50472000008</v>
      </c>
      <c r="M71" s="7">
        <v>18974.046739999998</v>
      </c>
      <c r="N71" s="7">
        <v>184013.83457000001</v>
      </c>
      <c r="O71" s="7">
        <v>27860.502510000002</v>
      </c>
      <c r="P71" s="7">
        <v>48747.732810000001</v>
      </c>
      <c r="Q71" s="7">
        <v>0</v>
      </c>
      <c r="R71" s="7">
        <v>44780.355710000003</v>
      </c>
      <c r="S71" s="7">
        <v>121.42149000000001</v>
      </c>
      <c r="T71" s="7"/>
      <c r="U71" s="5"/>
      <c r="V71" s="5"/>
      <c r="W71" s="5"/>
      <c r="X71" s="5"/>
      <c r="Y71" s="5"/>
      <c r="Z71" s="5"/>
      <c r="AA71" s="5"/>
      <c r="AB71" s="5"/>
    </row>
    <row r="72" spans="1:28" x14ac:dyDescent="0.25">
      <c r="A72" s="13">
        <v>41000</v>
      </c>
      <c r="B72" s="14">
        <v>41000</v>
      </c>
      <c r="C72" s="3">
        <f t="shared" si="0"/>
        <v>1108632.5426900003</v>
      </c>
      <c r="D72" s="15">
        <f t="shared" si="1"/>
        <v>1197463.2364200002</v>
      </c>
      <c r="E72" s="15">
        <f t="shared" si="2"/>
        <v>1230614.4082400003</v>
      </c>
      <c r="F72" s="7">
        <v>0</v>
      </c>
      <c r="G72" s="7">
        <v>22876.299669999989</v>
      </c>
      <c r="H72" s="7">
        <v>190086.37278000001</v>
      </c>
      <c r="I72" s="7">
        <f t="shared" si="3"/>
        <v>781512.68266000017</v>
      </c>
      <c r="J72" s="7">
        <v>0</v>
      </c>
      <c r="K72" s="7">
        <v>244699.77298000001</v>
      </c>
      <c r="L72" s="7">
        <v>536812.90968000016</v>
      </c>
      <c r="M72" s="7">
        <v>18974.046739999998</v>
      </c>
      <c r="N72" s="7">
        <v>184013.83457000001</v>
      </c>
      <c r="O72" s="7">
        <v>33151.171820000003</v>
      </c>
      <c r="P72" s="7">
        <v>56887.925630000005</v>
      </c>
      <c r="Q72" s="7">
        <v>0</v>
      </c>
      <c r="R72" s="7">
        <v>31821.346610000001</v>
      </c>
      <c r="S72" s="7">
        <v>121.42149000000001</v>
      </c>
      <c r="T72" s="7"/>
      <c r="U72" s="5"/>
      <c r="V72" s="5"/>
      <c r="W72" s="5"/>
      <c r="X72" s="5"/>
      <c r="Y72" s="5"/>
      <c r="Z72" s="5"/>
      <c r="AA72" s="5"/>
      <c r="AB72" s="5"/>
    </row>
    <row r="73" spans="1:28" x14ac:dyDescent="0.25">
      <c r="A73" s="13">
        <v>41030</v>
      </c>
      <c r="B73" s="14">
        <v>41030</v>
      </c>
      <c r="C73" s="3">
        <f t="shared" si="0"/>
        <v>1068841.5535500001</v>
      </c>
      <c r="D73" s="15">
        <f t="shared" si="1"/>
        <v>1158400.98814</v>
      </c>
      <c r="E73" s="15">
        <f t="shared" si="2"/>
        <v>1184222.7866800001</v>
      </c>
      <c r="F73" s="7">
        <v>0</v>
      </c>
      <c r="G73" s="7">
        <v>7227.2993100000049</v>
      </c>
      <c r="H73" s="7">
        <v>164737.10936000003</v>
      </c>
      <c r="I73" s="7">
        <f t="shared" si="3"/>
        <v>783452.99266000011</v>
      </c>
      <c r="J73" s="7">
        <v>0</v>
      </c>
      <c r="K73" s="7">
        <v>245094.75297999999</v>
      </c>
      <c r="L73" s="7">
        <v>538358.23968000012</v>
      </c>
      <c r="M73" s="7">
        <v>18974.046739999998</v>
      </c>
      <c r="N73" s="7">
        <v>184009.54006999999</v>
      </c>
      <c r="O73" s="7">
        <v>25821.79854</v>
      </c>
      <c r="P73" s="7">
        <v>56311.688750000008</v>
      </c>
      <c r="Q73" s="7">
        <v>0</v>
      </c>
      <c r="R73" s="7">
        <v>33120.863990000005</v>
      </c>
      <c r="S73" s="7">
        <v>126.88185000000001</v>
      </c>
      <c r="T73" s="7"/>
      <c r="U73" s="5"/>
      <c r="V73" s="5"/>
      <c r="W73" s="5"/>
      <c r="X73" s="5"/>
      <c r="Y73" s="5"/>
      <c r="Z73" s="5"/>
      <c r="AA73" s="5"/>
      <c r="AB73" s="5"/>
    </row>
    <row r="74" spans="1:28" x14ac:dyDescent="0.25">
      <c r="A74" s="13">
        <v>41061</v>
      </c>
      <c r="B74" s="14">
        <v>41061</v>
      </c>
      <c r="C74" s="3">
        <f t="shared" ref="C74:C137" si="4">D74-SUM(P74:S74)</f>
        <v>1024876.06259</v>
      </c>
      <c r="D74" s="15">
        <f t="shared" ref="D74:D137" si="5">E74-O74</f>
        <v>1110820.3048</v>
      </c>
      <c r="E74" s="15">
        <f t="shared" ref="E74:E137" si="6">SUM(F74:I74)+SUM(M74:O74)</f>
        <v>1134865.8718700001</v>
      </c>
      <c r="F74" s="7">
        <v>0</v>
      </c>
      <c r="G74" s="7">
        <v>11950.009569999995</v>
      </c>
      <c r="H74" s="7">
        <v>111800.00951999999</v>
      </c>
      <c r="I74" s="7">
        <f t="shared" ref="I74:I137" si="7">SUM(J74:L74)</f>
        <v>784086.69890000019</v>
      </c>
      <c r="J74" s="7">
        <v>0</v>
      </c>
      <c r="K74" s="7">
        <v>245776.66927999997</v>
      </c>
      <c r="L74" s="7">
        <v>538310.02962000016</v>
      </c>
      <c r="M74" s="7">
        <v>18974.046739999998</v>
      </c>
      <c r="N74" s="7">
        <v>184009.54006999999</v>
      </c>
      <c r="O74" s="7">
        <v>24045.567070000005</v>
      </c>
      <c r="P74" s="7">
        <v>47605.598060000004</v>
      </c>
      <c r="Q74" s="7">
        <v>0</v>
      </c>
      <c r="R74" s="7">
        <v>38211.762299999995</v>
      </c>
      <c r="S74" s="7">
        <v>126.88185000000001</v>
      </c>
      <c r="T74" s="7"/>
      <c r="U74" s="5"/>
      <c r="V74" s="5"/>
      <c r="W74" s="5"/>
      <c r="X74" s="5"/>
      <c r="Y74" s="5"/>
      <c r="Z74" s="5"/>
      <c r="AA74" s="5"/>
      <c r="AB74" s="5"/>
    </row>
    <row r="75" spans="1:28" x14ac:dyDescent="0.25">
      <c r="A75" s="13">
        <v>41091</v>
      </c>
      <c r="B75" s="14">
        <v>41091</v>
      </c>
      <c r="C75" s="3">
        <f t="shared" si="4"/>
        <v>1009279.7391600002</v>
      </c>
      <c r="D75" s="15">
        <f t="shared" si="5"/>
        <v>1091145.5719500002</v>
      </c>
      <c r="E75" s="15">
        <f t="shared" si="6"/>
        <v>1115412.6410800002</v>
      </c>
      <c r="F75" s="7">
        <v>0</v>
      </c>
      <c r="G75" s="7">
        <v>14466.10036</v>
      </c>
      <c r="H75" s="7">
        <v>93849.099020000009</v>
      </c>
      <c r="I75" s="7">
        <f t="shared" si="7"/>
        <v>789150.41885000013</v>
      </c>
      <c r="J75" s="7">
        <v>0</v>
      </c>
      <c r="K75" s="7">
        <v>247049.42924</v>
      </c>
      <c r="L75" s="7">
        <v>542100.98961000016</v>
      </c>
      <c r="M75" s="7">
        <v>18104.820319999999</v>
      </c>
      <c r="N75" s="7">
        <v>175575.13340000002</v>
      </c>
      <c r="O75" s="7">
        <v>24267.069130000003</v>
      </c>
      <c r="P75" s="7">
        <v>47921.340700000001</v>
      </c>
      <c r="Q75" s="7">
        <v>0</v>
      </c>
      <c r="R75" s="7">
        <v>33812.163540000001</v>
      </c>
      <c r="S75" s="7">
        <v>132.32854999999998</v>
      </c>
      <c r="T75" s="7"/>
      <c r="U75" s="5"/>
      <c r="V75" s="5"/>
      <c r="W75" s="5"/>
      <c r="X75" s="5"/>
      <c r="Y75" s="5"/>
      <c r="Z75" s="5"/>
      <c r="AA75" s="5"/>
      <c r="AB75" s="5"/>
    </row>
    <row r="76" spans="1:28" x14ac:dyDescent="0.25">
      <c r="A76" s="13">
        <v>41122</v>
      </c>
      <c r="B76" s="14">
        <v>41122</v>
      </c>
      <c r="C76" s="3">
        <f t="shared" si="4"/>
        <v>1005965.7420600002</v>
      </c>
      <c r="D76" s="15">
        <f t="shared" si="5"/>
        <v>1088051.0354600002</v>
      </c>
      <c r="E76" s="15">
        <f t="shared" si="6"/>
        <v>1112892.3054000002</v>
      </c>
      <c r="F76" s="7">
        <v>0</v>
      </c>
      <c r="G76" s="7">
        <v>9602.3590199999999</v>
      </c>
      <c r="H76" s="7">
        <v>94002.716429999986</v>
      </c>
      <c r="I76" s="7">
        <f t="shared" si="7"/>
        <v>790766.28073000011</v>
      </c>
      <c r="J76" s="7">
        <v>0</v>
      </c>
      <c r="K76" s="7">
        <v>247277.36615999998</v>
      </c>
      <c r="L76" s="7">
        <v>543488.91457000014</v>
      </c>
      <c r="M76" s="7">
        <v>18104.820319999999</v>
      </c>
      <c r="N76" s="7">
        <v>175574.85896000001</v>
      </c>
      <c r="O76" s="7">
        <v>24841.269939999998</v>
      </c>
      <c r="P76" s="7">
        <v>48035.420969999999</v>
      </c>
      <c r="Q76" s="7">
        <v>0</v>
      </c>
      <c r="R76" s="7">
        <v>33917.543880000005</v>
      </c>
      <c r="S76" s="7">
        <v>132.32854999999998</v>
      </c>
      <c r="T76" s="7"/>
      <c r="U76" s="5"/>
      <c r="V76" s="5"/>
      <c r="W76" s="5"/>
      <c r="X76" s="5"/>
      <c r="Y76" s="5"/>
      <c r="Z76" s="5"/>
      <c r="AA76" s="5"/>
      <c r="AB76" s="5"/>
    </row>
    <row r="77" spans="1:28" x14ac:dyDescent="0.25">
      <c r="A77" s="13">
        <v>41153</v>
      </c>
      <c r="B77" s="14">
        <v>41153</v>
      </c>
      <c r="C77" s="3">
        <f t="shared" si="4"/>
        <v>1007926.5812800002</v>
      </c>
      <c r="D77" s="15">
        <f t="shared" si="5"/>
        <v>1094773.0244200001</v>
      </c>
      <c r="E77" s="15">
        <f t="shared" si="6"/>
        <v>1113355.7696000002</v>
      </c>
      <c r="F77" s="7">
        <v>0</v>
      </c>
      <c r="G77" s="7">
        <v>4820.9570699999986</v>
      </c>
      <c r="H77" s="7">
        <v>116276.03754</v>
      </c>
      <c r="I77" s="7">
        <f t="shared" si="7"/>
        <v>779996.35053000017</v>
      </c>
      <c r="J77" s="7">
        <v>0</v>
      </c>
      <c r="K77" s="7">
        <v>246561.90595999997</v>
      </c>
      <c r="L77" s="7">
        <v>533434.44457000017</v>
      </c>
      <c r="M77" s="7">
        <v>18104.820319999999</v>
      </c>
      <c r="N77" s="7">
        <v>175574.85896000001</v>
      </c>
      <c r="O77" s="7">
        <v>18582.745180000002</v>
      </c>
      <c r="P77" s="7">
        <v>48194.67972</v>
      </c>
      <c r="Q77" s="7">
        <v>0</v>
      </c>
      <c r="R77" s="7">
        <v>38519.434869999997</v>
      </c>
      <c r="S77" s="7">
        <v>132.32854999999998</v>
      </c>
      <c r="T77" s="7"/>
      <c r="U77" s="5"/>
      <c r="V77" s="5"/>
      <c r="W77" s="5"/>
      <c r="X77" s="5"/>
      <c r="Y77" s="5"/>
      <c r="Z77" s="5"/>
      <c r="AA77" s="5"/>
      <c r="AB77" s="5"/>
    </row>
    <row r="78" spans="1:28" x14ac:dyDescent="0.25">
      <c r="A78" s="13">
        <v>41183</v>
      </c>
      <c r="B78" s="14">
        <v>41183</v>
      </c>
      <c r="C78" s="3">
        <f t="shared" si="4"/>
        <v>970803.72611000016</v>
      </c>
      <c r="D78" s="15">
        <f t="shared" si="5"/>
        <v>1054759.4931400002</v>
      </c>
      <c r="E78" s="15">
        <f t="shared" si="6"/>
        <v>1072710.7750300001</v>
      </c>
      <c r="F78" s="7">
        <v>0</v>
      </c>
      <c r="G78" s="7">
        <v>9821.617419999995</v>
      </c>
      <c r="H78" s="7">
        <v>92212.325209999981</v>
      </c>
      <c r="I78" s="7">
        <f t="shared" si="7"/>
        <v>759050.64571000007</v>
      </c>
      <c r="J78" s="7">
        <v>0</v>
      </c>
      <c r="K78" s="7">
        <v>246395.19363999998</v>
      </c>
      <c r="L78" s="7">
        <v>512655.45207000012</v>
      </c>
      <c r="M78" s="7">
        <v>18104.820319999999</v>
      </c>
      <c r="N78" s="7">
        <v>175570.08447999999</v>
      </c>
      <c r="O78" s="7">
        <v>17951.281890000002</v>
      </c>
      <c r="P78" s="7">
        <v>47998.106550000011</v>
      </c>
      <c r="Q78" s="7">
        <v>0</v>
      </c>
      <c r="R78" s="7">
        <v>35825.33193</v>
      </c>
      <c r="S78" s="7">
        <v>132.32854999999998</v>
      </c>
      <c r="T78" s="7"/>
      <c r="U78" s="5"/>
      <c r="V78" s="5"/>
      <c r="W78" s="5"/>
      <c r="X78" s="5"/>
      <c r="Y78" s="5"/>
      <c r="Z78" s="5"/>
      <c r="AA78" s="5"/>
      <c r="AB78" s="5"/>
    </row>
    <row r="79" spans="1:28" x14ac:dyDescent="0.25">
      <c r="A79" s="13">
        <v>41214</v>
      </c>
      <c r="B79" s="14">
        <v>41214</v>
      </c>
      <c r="C79" s="3">
        <f t="shared" si="4"/>
        <v>972337.99084999983</v>
      </c>
      <c r="D79" s="15">
        <f t="shared" si="5"/>
        <v>1056180.0773999998</v>
      </c>
      <c r="E79" s="15">
        <f t="shared" si="6"/>
        <v>1073930.5774399999</v>
      </c>
      <c r="F79" s="7">
        <v>0</v>
      </c>
      <c r="G79" s="7">
        <v>16249.028369999995</v>
      </c>
      <c r="H79" s="7">
        <v>114969.69536999999</v>
      </c>
      <c r="I79" s="7">
        <f t="shared" si="7"/>
        <v>731286.44886</v>
      </c>
      <c r="J79" s="7">
        <v>0</v>
      </c>
      <c r="K79" s="7">
        <v>247589.39177999998</v>
      </c>
      <c r="L79" s="7">
        <v>483697.05708</v>
      </c>
      <c r="M79" s="7">
        <v>18104.820319999999</v>
      </c>
      <c r="N79" s="7">
        <v>175570.08447999999</v>
      </c>
      <c r="O79" s="7">
        <v>17750.500039999999</v>
      </c>
      <c r="P79" s="7">
        <v>48067.398079999999</v>
      </c>
      <c r="Q79" s="7">
        <v>0</v>
      </c>
      <c r="R79" s="7">
        <v>35638.767890000003</v>
      </c>
      <c r="S79" s="7">
        <v>135.92058</v>
      </c>
      <c r="T79" s="7"/>
      <c r="U79" s="5"/>
      <c r="V79" s="5"/>
      <c r="W79" s="5"/>
      <c r="X79" s="5"/>
      <c r="Y79" s="5"/>
      <c r="Z79" s="5"/>
      <c r="AA79" s="5"/>
      <c r="AB79" s="5"/>
    </row>
    <row r="80" spans="1:28" x14ac:dyDescent="0.25">
      <c r="A80" s="13">
        <v>41244</v>
      </c>
      <c r="B80" s="14">
        <v>41244</v>
      </c>
      <c r="C80" s="3">
        <f t="shared" si="4"/>
        <v>1173854.8363300003</v>
      </c>
      <c r="D80" s="15">
        <f t="shared" si="5"/>
        <v>1261909.6256900004</v>
      </c>
      <c r="E80" s="15">
        <f t="shared" si="6"/>
        <v>1282392.7826900003</v>
      </c>
      <c r="F80" s="7">
        <v>0</v>
      </c>
      <c r="G80" s="7">
        <v>2879.1919600000001</v>
      </c>
      <c r="H80" s="7">
        <v>237319.82968000005</v>
      </c>
      <c r="I80" s="7">
        <f t="shared" si="7"/>
        <v>827420.28368000011</v>
      </c>
      <c r="J80" s="7">
        <v>0</v>
      </c>
      <c r="K80" s="7">
        <v>275925.02220000006</v>
      </c>
      <c r="L80" s="7">
        <v>551495.26147999999</v>
      </c>
      <c r="M80" s="7">
        <v>18104.820319999999</v>
      </c>
      <c r="N80" s="7">
        <v>176185.50005</v>
      </c>
      <c r="O80" s="7">
        <v>20483.156999999999</v>
      </c>
      <c r="P80" s="7">
        <v>52064.621519999993</v>
      </c>
      <c r="Q80" s="7">
        <v>0</v>
      </c>
      <c r="R80" s="7">
        <v>35854.247259999996</v>
      </c>
      <c r="S80" s="7">
        <v>135.92058</v>
      </c>
      <c r="T80" s="7"/>
      <c r="U80" s="5"/>
      <c r="V80" s="5"/>
      <c r="W80" s="5"/>
      <c r="X80" s="5"/>
      <c r="Y80" s="5"/>
      <c r="Z80" s="5"/>
      <c r="AA80" s="5"/>
      <c r="AB80" s="5"/>
    </row>
    <row r="81" spans="1:28" x14ac:dyDescent="0.25">
      <c r="A81" s="13">
        <v>41275</v>
      </c>
      <c r="B81" s="14">
        <v>41275</v>
      </c>
      <c r="C81" s="3">
        <f t="shared" si="4"/>
        <v>1132826.845</v>
      </c>
      <c r="D81" s="15">
        <f t="shared" si="5"/>
        <v>1229390.77678</v>
      </c>
      <c r="E81" s="15">
        <f t="shared" si="6"/>
        <v>1250843.00954</v>
      </c>
      <c r="F81" s="7">
        <v>0</v>
      </c>
      <c r="G81" s="7">
        <v>20300.574479999999</v>
      </c>
      <c r="H81" s="7">
        <v>247143.44811000003</v>
      </c>
      <c r="I81" s="7">
        <f t="shared" si="7"/>
        <v>767656.43382000003</v>
      </c>
      <c r="J81" s="7">
        <v>0</v>
      </c>
      <c r="K81" s="7">
        <v>275468.08798000001</v>
      </c>
      <c r="L81" s="7">
        <v>492188.34584000002</v>
      </c>
      <c r="M81" s="7">
        <v>18104.820319999999</v>
      </c>
      <c r="N81" s="7">
        <v>176185.50005</v>
      </c>
      <c r="O81" s="7">
        <v>21452.232759999999</v>
      </c>
      <c r="P81" s="7">
        <v>51853.842099999994</v>
      </c>
      <c r="Q81" s="7">
        <v>0</v>
      </c>
      <c r="R81" s="7">
        <v>44574.169099999999</v>
      </c>
      <c r="S81" s="7">
        <v>135.92058</v>
      </c>
      <c r="T81" s="7"/>
      <c r="U81" s="5"/>
      <c r="V81" s="5"/>
      <c r="W81" s="5"/>
      <c r="X81" s="5"/>
      <c r="Y81" s="5"/>
      <c r="Z81" s="5"/>
      <c r="AA81" s="5"/>
      <c r="AB81" s="5"/>
    </row>
    <row r="82" spans="1:28" x14ac:dyDescent="0.25">
      <c r="A82" s="13">
        <v>41306</v>
      </c>
      <c r="B82" s="14">
        <v>41306</v>
      </c>
      <c r="C82" s="3">
        <f t="shared" si="4"/>
        <v>1183045.9537799999</v>
      </c>
      <c r="D82" s="15">
        <f t="shared" si="5"/>
        <v>1268632.4904499999</v>
      </c>
      <c r="E82" s="15">
        <f t="shared" si="6"/>
        <v>1284516.4485799999</v>
      </c>
      <c r="F82" s="7">
        <v>0</v>
      </c>
      <c r="G82" s="7">
        <v>17061.24613</v>
      </c>
      <c r="H82" s="7">
        <v>294874.17706999998</v>
      </c>
      <c r="I82" s="7">
        <f t="shared" si="7"/>
        <v>762377.17378000007</v>
      </c>
      <c r="J82" s="7">
        <v>0</v>
      </c>
      <c r="K82" s="7">
        <v>276185.88234000001</v>
      </c>
      <c r="L82" s="7">
        <v>486191.29144</v>
      </c>
      <c r="M82" s="7">
        <v>18104.820319999999</v>
      </c>
      <c r="N82" s="7">
        <v>176215.07315000001</v>
      </c>
      <c r="O82" s="7">
        <v>15883.958130000001</v>
      </c>
      <c r="P82" s="7">
        <v>52593.025670000003</v>
      </c>
      <c r="Q82" s="7">
        <v>0</v>
      </c>
      <c r="R82" s="7">
        <v>32857.59042</v>
      </c>
      <c r="S82" s="7">
        <v>135.92058</v>
      </c>
      <c r="T82" s="7"/>
    </row>
    <row r="83" spans="1:28" x14ac:dyDescent="0.25">
      <c r="A83" s="13">
        <v>41334</v>
      </c>
      <c r="B83" s="14">
        <v>41334</v>
      </c>
      <c r="C83" s="3">
        <f t="shared" si="4"/>
        <v>1146960.62546</v>
      </c>
      <c r="D83" s="15">
        <f t="shared" si="5"/>
        <v>1239038.9856400001</v>
      </c>
      <c r="E83" s="15">
        <f t="shared" si="6"/>
        <v>1254155.20597</v>
      </c>
      <c r="F83" s="7">
        <v>0</v>
      </c>
      <c r="G83" s="7">
        <v>27907.873370000001</v>
      </c>
      <c r="H83" s="7">
        <v>218692.67552000005</v>
      </c>
      <c r="I83" s="7">
        <f t="shared" si="7"/>
        <v>798118.5432800001</v>
      </c>
      <c r="J83" s="7">
        <v>0</v>
      </c>
      <c r="K83" s="7">
        <v>276280.94944</v>
      </c>
      <c r="L83" s="7">
        <v>521837.59384000005</v>
      </c>
      <c r="M83" s="7">
        <v>18104.820319999999</v>
      </c>
      <c r="N83" s="7">
        <v>176215.07315000001</v>
      </c>
      <c r="O83" s="7">
        <v>15116.22033</v>
      </c>
      <c r="P83" s="7">
        <v>52655.794429999994</v>
      </c>
      <c r="Q83" s="7">
        <v>0</v>
      </c>
      <c r="R83" s="7">
        <v>39285.680079999998</v>
      </c>
      <c r="S83" s="7">
        <v>136.88567</v>
      </c>
      <c r="T83" s="7"/>
    </row>
    <row r="84" spans="1:28" x14ac:dyDescent="0.25">
      <c r="A84" s="13">
        <v>41365</v>
      </c>
      <c r="B84" s="14">
        <v>41365</v>
      </c>
      <c r="C84" s="3">
        <f t="shared" si="4"/>
        <v>1104751.2946600001</v>
      </c>
      <c r="D84" s="15">
        <f t="shared" si="5"/>
        <v>1189655.9878400001</v>
      </c>
      <c r="E84" s="15">
        <f t="shared" si="6"/>
        <v>1207229.0785300001</v>
      </c>
      <c r="F84" s="7">
        <v>0</v>
      </c>
      <c r="G84" s="7">
        <v>37283.553089999994</v>
      </c>
      <c r="H84" s="7">
        <v>155401.79650999999</v>
      </c>
      <c r="I84" s="7">
        <f t="shared" si="7"/>
        <v>802683.33350000018</v>
      </c>
      <c r="J84" s="7">
        <v>0</v>
      </c>
      <c r="K84" s="7">
        <v>277004.24046000006</v>
      </c>
      <c r="L84" s="7">
        <v>525679.09304000007</v>
      </c>
      <c r="M84" s="7">
        <v>18104.820319999999</v>
      </c>
      <c r="N84" s="7">
        <v>176182.48441999999</v>
      </c>
      <c r="O84" s="7">
        <v>17573.090689999997</v>
      </c>
      <c r="P84" s="7">
        <v>52899.610310000004</v>
      </c>
      <c r="Q84" s="7">
        <v>0</v>
      </c>
      <c r="R84" s="7">
        <v>31868.197199999999</v>
      </c>
      <c r="S84" s="7">
        <v>136.88567</v>
      </c>
      <c r="T84" s="7"/>
    </row>
    <row r="85" spans="1:28" s="18" customFormat="1" x14ac:dyDescent="0.25">
      <c r="A85" s="13">
        <v>41395</v>
      </c>
      <c r="B85" s="14">
        <v>41395</v>
      </c>
      <c r="C85" s="3">
        <f t="shared" si="4"/>
        <v>1052848.5604200002</v>
      </c>
      <c r="D85" s="15">
        <f t="shared" si="5"/>
        <v>1141730.2444600002</v>
      </c>
      <c r="E85" s="15">
        <f t="shared" si="6"/>
        <v>1159020.3253300001</v>
      </c>
      <c r="F85" s="7">
        <v>0</v>
      </c>
      <c r="G85" s="7">
        <v>10446.188349999995</v>
      </c>
      <c r="H85" s="7">
        <v>150219.83424999999</v>
      </c>
      <c r="I85" s="7">
        <f t="shared" si="7"/>
        <v>791990.88904000004</v>
      </c>
      <c r="J85" s="7">
        <v>0</v>
      </c>
      <c r="K85" s="7">
        <v>275529.446</v>
      </c>
      <c r="L85" s="7">
        <v>516461.44303999998</v>
      </c>
      <c r="M85" s="7">
        <v>17619.687280000002</v>
      </c>
      <c r="N85" s="7">
        <v>171453.64554</v>
      </c>
      <c r="O85" s="7">
        <v>17290.080870000002</v>
      </c>
      <c r="P85" s="7">
        <v>52725.573420000001</v>
      </c>
      <c r="Q85" s="7">
        <v>0</v>
      </c>
      <c r="R85" s="7">
        <v>36008.509760000001</v>
      </c>
      <c r="S85" s="7">
        <v>147.60085999999998</v>
      </c>
      <c r="T85" s="7"/>
      <c r="U85" s="17"/>
      <c r="V85" s="17"/>
      <c r="W85" s="17"/>
      <c r="X85" s="17"/>
      <c r="Y85" s="17"/>
      <c r="Z85" s="17"/>
      <c r="AA85" s="17"/>
      <c r="AB85" s="17"/>
    </row>
    <row r="86" spans="1:28" s="18" customFormat="1" x14ac:dyDescent="0.25">
      <c r="A86" s="13">
        <v>41426</v>
      </c>
      <c r="B86" s="14">
        <v>41426</v>
      </c>
      <c r="C86" s="3">
        <f t="shared" si="4"/>
        <v>970463.99416000012</v>
      </c>
      <c r="D86" s="15">
        <f t="shared" si="5"/>
        <v>1058041.2172400001</v>
      </c>
      <c r="E86" s="15">
        <f t="shared" si="6"/>
        <v>1072930.5641100002</v>
      </c>
      <c r="F86" s="7">
        <v>0</v>
      </c>
      <c r="G86" s="7">
        <v>14441.938520000002</v>
      </c>
      <c r="H86" s="7">
        <v>76490.481459999995</v>
      </c>
      <c r="I86" s="7">
        <f t="shared" si="7"/>
        <v>778035.46444000001</v>
      </c>
      <c r="J86" s="7">
        <v>0</v>
      </c>
      <c r="K86" s="7">
        <v>274105.45539999998</v>
      </c>
      <c r="L86" s="7">
        <v>503930.00904000003</v>
      </c>
      <c r="M86" s="7">
        <v>17619.687280000002</v>
      </c>
      <c r="N86" s="7">
        <v>171453.64554</v>
      </c>
      <c r="O86" s="7">
        <v>14889.346869999999</v>
      </c>
      <c r="P86" s="7">
        <v>52562.743680000007</v>
      </c>
      <c r="Q86" s="7">
        <v>0</v>
      </c>
      <c r="R86" s="7">
        <v>34866.878539999998</v>
      </c>
      <c r="S86" s="7">
        <v>147.60085999999998</v>
      </c>
      <c r="T86" s="7"/>
      <c r="U86" s="17"/>
      <c r="V86" s="17"/>
      <c r="W86" s="17"/>
      <c r="X86" s="17"/>
      <c r="Y86" s="17"/>
      <c r="Z86" s="17"/>
      <c r="AA86" s="17"/>
      <c r="AB86" s="17"/>
    </row>
    <row r="87" spans="1:28" s="18" customFormat="1" x14ac:dyDescent="0.25">
      <c r="A87" s="13">
        <v>41456</v>
      </c>
      <c r="B87" s="14">
        <v>41456</v>
      </c>
      <c r="C87" s="3">
        <f t="shared" si="4"/>
        <v>859507.82673000032</v>
      </c>
      <c r="D87" s="15">
        <f t="shared" si="5"/>
        <v>949812.54867000028</v>
      </c>
      <c r="E87" s="15">
        <f t="shared" si="6"/>
        <v>970753.79169000033</v>
      </c>
      <c r="F87" s="7">
        <v>0</v>
      </c>
      <c r="G87" s="7">
        <v>10225.746670000002</v>
      </c>
      <c r="H87" s="7">
        <v>77399.842730000004</v>
      </c>
      <c r="I87" s="7">
        <f t="shared" si="7"/>
        <v>673110.24116000021</v>
      </c>
      <c r="J87" s="7">
        <v>0</v>
      </c>
      <c r="K87" s="7">
        <v>281476.43670000002</v>
      </c>
      <c r="L87" s="7">
        <v>391633.80446000013</v>
      </c>
      <c r="M87" s="7">
        <v>17619.687280000002</v>
      </c>
      <c r="N87" s="7">
        <v>171457.03083</v>
      </c>
      <c r="O87" s="7">
        <v>20941.243019999998</v>
      </c>
      <c r="P87" s="7">
        <v>52741.484579999997</v>
      </c>
      <c r="Q87" s="7">
        <v>0</v>
      </c>
      <c r="R87" s="7">
        <v>37415.636500000001</v>
      </c>
      <c r="S87" s="7">
        <v>147.60085999999998</v>
      </c>
      <c r="T87" s="7"/>
      <c r="U87" s="17"/>
      <c r="V87" s="17"/>
      <c r="W87" s="17"/>
      <c r="X87" s="17"/>
      <c r="Y87" s="17"/>
      <c r="Z87" s="17"/>
      <c r="AA87" s="17"/>
      <c r="AB87" s="17"/>
    </row>
    <row r="88" spans="1:28" s="18" customFormat="1" x14ac:dyDescent="0.25">
      <c r="A88" s="13">
        <v>41487</v>
      </c>
      <c r="B88" s="14">
        <v>41487</v>
      </c>
      <c r="C88" s="3">
        <f t="shared" si="4"/>
        <v>815916.8712500002</v>
      </c>
      <c r="D88" s="15">
        <f t="shared" si="5"/>
        <v>903342.59457000019</v>
      </c>
      <c r="E88" s="15">
        <f t="shared" si="6"/>
        <v>918492.67168000014</v>
      </c>
      <c r="F88" s="7">
        <v>0</v>
      </c>
      <c r="G88" s="7">
        <v>14891.862480000002</v>
      </c>
      <c r="H88" s="7">
        <v>87600.03413</v>
      </c>
      <c r="I88" s="7">
        <f t="shared" si="7"/>
        <v>611776.81148000003</v>
      </c>
      <c r="J88" s="7">
        <v>0</v>
      </c>
      <c r="K88" s="7">
        <v>273765.73742000002</v>
      </c>
      <c r="L88" s="7">
        <v>338011.07406000001</v>
      </c>
      <c r="M88" s="7">
        <v>17619.687280000002</v>
      </c>
      <c r="N88" s="7">
        <v>171454.1992</v>
      </c>
      <c r="O88" s="7">
        <v>15150.07711</v>
      </c>
      <c r="P88" s="7">
        <v>52533.50576</v>
      </c>
      <c r="Q88" s="7">
        <v>0</v>
      </c>
      <c r="R88" s="7">
        <v>34744.616700000006</v>
      </c>
      <c r="S88" s="7">
        <v>147.60085999999998</v>
      </c>
      <c r="T88" s="7"/>
      <c r="U88" s="17"/>
      <c r="V88" s="17"/>
      <c r="W88" s="17"/>
      <c r="X88" s="17"/>
      <c r="Y88" s="17"/>
      <c r="Z88" s="17"/>
      <c r="AA88" s="17"/>
      <c r="AB88" s="17"/>
    </row>
    <row r="89" spans="1:28" s="18" customFormat="1" x14ac:dyDescent="0.25">
      <c r="A89" s="13">
        <v>41518</v>
      </c>
      <c r="B89" s="14">
        <v>41518</v>
      </c>
      <c r="C89" s="3">
        <f t="shared" si="4"/>
        <v>767786.45385000005</v>
      </c>
      <c r="D89" s="15">
        <f t="shared" si="5"/>
        <v>855624.21438000002</v>
      </c>
      <c r="E89" s="15">
        <f t="shared" si="6"/>
        <v>870794.19880000001</v>
      </c>
      <c r="F89" s="7">
        <v>0</v>
      </c>
      <c r="G89" s="7">
        <v>9554.0946400000012</v>
      </c>
      <c r="H89" s="7">
        <v>87639.472259999995</v>
      </c>
      <c r="I89" s="7">
        <f t="shared" si="7"/>
        <v>569356.76100000006</v>
      </c>
      <c r="J89" s="7">
        <v>0</v>
      </c>
      <c r="K89" s="7">
        <v>274175.04476000002</v>
      </c>
      <c r="L89" s="7">
        <v>295181.71624000004</v>
      </c>
      <c r="M89" s="7">
        <v>17619.687280000002</v>
      </c>
      <c r="N89" s="7">
        <v>171454.1992</v>
      </c>
      <c r="O89" s="7">
        <v>15169.984420000001</v>
      </c>
      <c r="P89" s="7">
        <v>52772.378970000005</v>
      </c>
      <c r="Q89" s="7">
        <v>0</v>
      </c>
      <c r="R89" s="7">
        <v>34917.780700000003</v>
      </c>
      <c r="S89" s="7">
        <v>147.60085999999998</v>
      </c>
      <c r="T89" s="7"/>
      <c r="U89" s="17"/>
      <c r="V89" s="17"/>
      <c r="W89" s="17"/>
      <c r="X89" s="17"/>
      <c r="Y89" s="17"/>
      <c r="Z89" s="17"/>
      <c r="AA89" s="17"/>
      <c r="AB89" s="17"/>
    </row>
    <row r="90" spans="1:28" x14ac:dyDescent="0.25">
      <c r="A90" s="13">
        <v>41548</v>
      </c>
      <c r="B90" s="14">
        <v>41548</v>
      </c>
      <c r="C90" s="3">
        <f t="shared" si="4"/>
        <v>726527.89137000008</v>
      </c>
      <c r="D90" s="15">
        <f t="shared" si="5"/>
        <v>814108.63815000013</v>
      </c>
      <c r="E90" s="15">
        <f t="shared" si="6"/>
        <v>829124.07205000008</v>
      </c>
      <c r="F90" s="7">
        <v>0</v>
      </c>
      <c r="G90" s="7">
        <v>9366.8559100000002</v>
      </c>
      <c r="H90" s="7">
        <v>75299.672680000003</v>
      </c>
      <c r="I90" s="7">
        <f t="shared" si="7"/>
        <v>540368.22308000003</v>
      </c>
      <c r="J90" s="7">
        <v>0</v>
      </c>
      <c r="K90" s="7">
        <v>273498.07284000004</v>
      </c>
      <c r="L90" s="7">
        <v>266870.15023999999</v>
      </c>
      <c r="M90" s="7">
        <v>17619.687280000002</v>
      </c>
      <c r="N90" s="7">
        <v>171454.1992</v>
      </c>
      <c r="O90" s="7">
        <v>15015.433899999998</v>
      </c>
      <c r="P90" s="7">
        <v>52615.592349999999</v>
      </c>
      <c r="Q90" s="7">
        <v>0</v>
      </c>
      <c r="R90" s="7">
        <v>34817.553570000004</v>
      </c>
      <c r="S90" s="7">
        <v>147.60085999999998</v>
      </c>
      <c r="T90" s="7"/>
    </row>
    <row r="91" spans="1:28" x14ac:dyDescent="0.25">
      <c r="A91" s="13">
        <v>41579</v>
      </c>
      <c r="B91" s="14">
        <v>41579</v>
      </c>
      <c r="C91" s="3">
        <f t="shared" si="4"/>
        <v>693555.16882000002</v>
      </c>
      <c r="D91" s="15">
        <f t="shared" si="5"/>
        <v>781435.96356000006</v>
      </c>
      <c r="E91" s="15">
        <f t="shared" si="6"/>
        <v>797083.59758000006</v>
      </c>
      <c r="F91" s="7">
        <v>0</v>
      </c>
      <c r="G91" s="7">
        <v>15398.613800000003</v>
      </c>
      <c r="H91" s="7">
        <v>55101.20953</v>
      </c>
      <c r="I91" s="7">
        <f t="shared" si="7"/>
        <v>521865.31604000006</v>
      </c>
      <c r="J91" s="7">
        <v>0</v>
      </c>
      <c r="K91" s="7">
        <v>276082.45220000006</v>
      </c>
      <c r="L91" s="7">
        <v>245782.86384000001</v>
      </c>
      <c r="M91" s="7">
        <v>17619.687280000002</v>
      </c>
      <c r="N91" s="7">
        <v>171451.13691</v>
      </c>
      <c r="O91" s="7">
        <v>15647.63402</v>
      </c>
      <c r="P91" s="7">
        <v>52524.584780000005</v>
      </c>
      <c r="Q91" s="7">
        <v>0</v>
      </c>
      <c r="R91" s="7">
        <v>35201.588390000004</v>
      </c>
      <c r="S91" s="7">
        <v>154.62157000000002</v>
      </c>
      <c r="T91" s="7"/>
      <c r="V91" s="7"/>
    </row>
    <row r="92" spans="1:28" x14ac:dyDescent="0.25">
      <c r="A92" s="13">
        <v>41609</v>
      </c>
      <c r="B92" s="14">
        <v>41609</v>
      </c>
      <c r="C92" s="3">
        <f t="shared" si="4"/>
        <v>954097.08264000004</v>
      </c>
      <c r="D92" s="15">
        <f t="shared" si="5"/>
        <v>1041277.58389</v>
      </c>
      <c r="E92" s="15">
        <f t="shared" si="6"/>
        <v>1056581.38797</v>
      </c>
      <c r="F92" s="7">
        <v>0</v>
      </c>
      <c r="G92" s="7">
        <v>11398.251910000001</v>
      </c>
      <c r="H92" s="7">
        <v>266052.13686999999</v>
      </c>
      <c r="I92" s="7">
        <f t="shared" si="7"/>
        <v>574756.37092000002</v>
      </c>
      <c r="J92" s="7">
        <v>0</v>
      </c>
      <c r="K92" s="7">
        <v>274738.81148000003</v>
      </c>
      <c r="L92" s="7">
        <v>300017.55943999998</v>
      </c>
      <c r="M92" s="7">
        <v>17619.687280000002</v>
      </c>
      <c r="N92" s="7">
        <v>171451.13691</v>
      </c>
      <c r="O92" s="7">
        <v>15303.80408</v>
      </c>
      <c r="P92" s="7">
        <v>48486.17542</v>
      </c>
      <c r="Q92" s="7">
        <v>0</v>
      </c>
      <c r="R92" s="7">
        <v>38539.704259999999</v>
      </c>
      <c r="S92" s="7">
        <v>154.62157000000002</v>
      </c>
      <c r="T92" s="7"/>
      <c r="V92" s="7"/>
    </row>
    <row r="93" spans="1:28" x14ac:dyDescent="0.25">
      <c r="A93" s="13">
        <v>41640</v>
      </c>
      <c r="B93" s="14">
        <v>41640</v>
      </c>
      <c r="C93" s="3">
        <f t="shared" si="4"/>
        <v>876631.72681999998</v>
      </c>
      <c r="D93" s="15">
        <f t="shared" si="5"/>
        <v>967094.375</v>
      </c>
      <c r="E93" s="15">
        <f t="shared" si="6"/>
        <v>986206.38364999997</v>
      </c>
      <c r="F93" s="7">
        <v>0</v>
      </c>
      <c r="G93" s="7">
        <v>26536.053500000002</v>
      </c>
      <c r="H93" s="7">
        <v>171207.73516999997</v>
      </c>
      <c r="I93" s="7">
        <f t="shared" si="7"/>
        <v>580279.76214000001</v>
      </c>
      <c r="J93" s="7">
        <v>0</v>
      </c>
      <c r="K93" s="7">
        <v>275322.62887999997</v>
      </c>
      <c r="L93" s="7">
        <v>304957.13325999997</v>
      </c>
      <c r="M93" s="7">
        <v>17619.687280000002</v>
      </c>
      <c r="N93" s="7">
        <v>171451.13691</v>
      </c>
      <c r="O93" s="7">
        <v>19112.00865</v>
      </c>
      <c r="P93" s="7">
        <v>51032.08625</v>
      </c>
      <c r="Q93" s="7">
        <v>0</v>
      </c>
      <c r="R93" s="7">
        <v>39275.940360000001</v>
      </c>
      <c r="S93" s="7">
        <v>154.62157000000002</v>
      </c>
      <c r="T93" s="7"/>
      <c r="V93" s="7"/>
    </row>
    <row r="94" spans="1:28" x14ac:dyDescent="0.25">
      <c r="A94" s="13">
        <v>41671</v>
      </c>
      <c r="B94" s="14">
        <v>41671</v>
      </c>
      <c r="C94" s="3">
        <f t="shared" si="4"/>
        <v>827837.96995000006</v>
      </c>
      <c r="D94" s="15">
        <f t="shared" si="5"/>
        <v>916300.85171000008</v>
      </c>
      <c r="E94" s="15">
        <f t="shared" si="6"/>
        <v>933502.71892000013</v>
      </c>
      <c r="F94" s="7">
        <v>0</v>
      </c>
      <c r="G94" s="7">
        <v>38779.854350000001</v>
      </c>
      <c r="H94" s="7">
        <v>109097.87242</v>
      </c>
      <c r="I94" s="7">
        <f t="shared" si="7"/>
        <v>579357.00496000005</v>
      </c>
      <c r="J94" s="7">
        <v>0</v>
      </c>
      <c r="K94" s="7">
        <v>273122.97510000004</v>
      </c>
      <c r="L94" s="7">
        <v>306234.02986000001</v>
      </c>
      <c r="M94" s="7">
        <v>17619.687280000002</v>
      </c>
      <c r="N94" s="7">
        <v>171446.4327</v>
      </c>
      <c r="O94" s="7">
        <v>17201.86721</v>
      </c>
      <c r="P94" s="7">
        <v>47212.232769999995</v>
      </c>
      <c r="Q94" s="7">
        <v>0</v>
      </c>
      <c r="R94" s="7">
        <v>41096.027420000006</v>
      </c>
      <c r="S94" s="7">
        <v>154.62157000000002</v>
      </c>
      <c r="T94" s="7"/>
      <c r="V94" s="7"/>
    </row>
    <row r="95" spans="1:28" x14ac:dyDescent="0.25">
      <c r="A95" s="13">
        <v>41699</v>
      </c>
      <c r="B95" s="14">
        <v>41699</v>
      </c>
      <c r="C95" s="3">
        <f t="shared" si="4"/>
        <v>968717.28113000025</v>
      </c>
      <c r="D95" s="15">
        <f t="shared" si="5"/>
        <v>1049955.5019900003</v>
      </c>
      <c r="E95" s="15">
        <f t="shared" si="6"/>
        <v>1065919.2479700001</v>
      </c>
      <c r="F95" s="7">
        <v>0</v>
      </c>
      <c r="G95" s="7">
        <v>52165.698449999996</v>
      </c>
      <c r="H95" s="7">
        <v>228448.25372000001</v>
      </c>
      <c r="I95" s="7">
        <f t="shared" si="7"/>
        <v>580275.42984000011</v>
      </c>
      <c r="J95" s="7">
        <v>0</v>
      </c>
      <c r="K95" s="7">
        <v>275699.85998000001</v>
      </c>
      <c r="L95" s="7">
        <v>304575.56986000005</v>
      </c>
      <c r="M95" s="7">
        <v>17619.687280000002</v>
      </c>
      <c r="N95" s="7">
        <v>171446.4327</v>
      </c>
      <c r="O95" s="7">
        <v>15963.745980000002</v>
      </c>
      <c r="P95" s="7">
        <v>49252.406750000016</v>
      </c>
      <c r="Q95" s="7">
        <v>0</v>
      </c>
      <c r="R95" s="7">
        <v>31831.19254</v>
      </c>
      <c r="S95" s="7">
        <v>154.62157000000002</v>
      </c>
      <c r="T95" s="7"/>
      <c r="V95" s="7"/>
    </row>
    <row r="96" spans="1:28" x14ac:dyDescent="0.25">
      <c r="A96" s="13">
        <v>41730</v>
      </c>
      <c r="B96" s="14">
        <v>41730</v>
      </c>
      <c r="C96" s="3">
        <f t="shared" si="4"/>
        <v>925818.30977000017</v>
      </c>
      <c r="D96" s="15">
        <f t="shared" si="5"/>
        <v>1009188.0196600001</v>
      </c>
      <c r="E96" s="15">
        <f t="shared" si="6"/>
        <v>1027722.5023200001</v>
      </c>
      <c r="F96" s="7">
        <v>0</v>
      </c>
      <c r="G96" s="7">
        <v>61383.059509999992</v>
      </c>
      <c r="H96" s="7">
        <v>136438.12247</v>
      </c>
      <c r="I96" s="7">
        <f t="shared" si="7"/>
        <v>622300.71770000004</v>
      </c>
      <c r="J96" s="7">
        <v>0</v>
      </c>
      <c r="K96" s="7">
        <v>276401.28704000002</v>
      </c>
      <c r="L96" s="7">
        <v>345899.43066000001</v>
      </c>
      <c r="M96" s="7">
        <v>17619.687280000002</v>
      </c>
      <c r="N96" s="7">
        <v>171446.4327</v>
      </c>
      <c r="O96" s="7">
        <v>18534.482660000001</v>
      </c>
      <c r="P96" s="7">
        <v>51388.222759999997</v>
      </c>
      <c r="Q96" s="7">
        <v>0</v>
      </c>
      <c r="R96" s="7">
        <v>31826.865559999998</v>
      </c>
      <c r="S96" s="7">
        <v>154.62157000000002</v>
      </c>
      <c r="T96" s="7"/>
      <c r="V96" s="7"/>
    </row>
    <row r="97" spans="1:28" x14ac:dyDescent="0.25">
      <c r="A97" s="13">
        <v>41760</v>
      </c>
      <c r="B97" s="14">
        <v>41760</v>
      </c>
      <c r="C97" s="3">
        <f t="shared" si="4"/>
        <v>931074.73285000003</v>
      </c>
      <c r="D97" s="15">
        <f t="shared" si="5"/>
        <v>1017767.06961</v>
      </c>
      <c r="E97" s="15">
        <f t="shared" si="6"/>
        <v>1033283.95675</v>
      </c>
      <c r="F97" s="7">
        <v>0</v>
      </c>
      <c r="G97" s="7">
        <v>69858.478359999994</v>
      </c>
      <c r="H97" s="7">
        <v>131732.69524</v>
      </c>
      <c r="I97" s="7">
        <f t="shared" si="7"/>
        <v>627057.04029999999</v>
      </c>
      <c r="J97" s="7">
        <v>0</v>
      </c>
      <c r="K97" s="7">
        <v>277686.32404000004</v>
      </c>
      <c r="L97" s="7">
        <v>349370.71626000002</v>
      </c>
      <c r="M97" s="7">
        <v>17619.687280000002</v>
      </c>
      <c r="N97" s="7">
        <v>171499.16843000002</v>
      </c>
      <c r="O97" s="7">
        <v>15516.887140000001</v>
      </c>
      <c r="P97" s="7">
        <v>51448.510170000001</v>
      </c>
      <c r="Q97" s="7">
        <v>0</v>
      </c>
      <c r="R97" s="7">
        <v>35082.25318</v>
      </c>
      <c r="S97" s="7">
        <v>161.57341</v>
      </c>
      <c r="T97" s="7"/>
      <c r="V97" s="7"/>
    </row>
    <row r="98" spans="1:28" x14ac:dyDescent="0.25">
      <c r="A98" s="13">
        <v>41791</v>
      </c>
      <c r="B98" s="14">
        <v>41791</v>
      </c>
      <c r="C98" s="3">
        <f t="shared" si="4"/>
        <v>880528.82273000001</v>
      </c>
      <c r="D98" s="15">
        <f t="shared" si="5"/>
        <v>966904.34262000001</v>
      </c>
      <c r="E98" s="15">
        <f t="shared" si="6"/>
        <v>987443.17593999999</v>
      </c>
      <c r="F98" s="7">
        <v>0</v>
      </c>
      <c r="G98" s="7">
        <v>75174.468940000006</v>
      </c>
      <c r="H98" s="7">
        <v>71703.707219999982</v>
      </c>
      <c r="I98" s="7">
        <f t="shared" si="7"/>
        <v>625810.16865999997</v>
      </c>
      <c r="J98" s="7">
        <v>0</v>
      </c>
      <c r="K98" s="7">
        <v>277366.65760000004</v>
      </c>
      <c r="L98" s="7">
        <v>348443.51105999999</v>
      </c>
      <c r="M98" s="7">
        <v>18094.832320000001</v>
      </c>
      <c r="N98" s="7">
        <v>176121.16548</v>
      </c>
      <c r="O98" s="7">
        <v>20538.833320000002</v>
      </c>
      <c r="P98" s="7">
        <v>48546.408670000004</v>
      </c>
      <c r="Q98" s="7">
        <v>0</v>
      </c>
      <c r="R98" s="7">
        <v>37667.537810000002</v>
      </c>
      <c r="S98" s="7">
        <v>161.57341</v>
      </c>
      <c r="T98" s="7"/>
      <c r="V98" s="7"/>
      <c r="W98" s="5"/>
      <c r="X98" s="5"/>
      <c r="Y98" s="5"/>
      <c r="Z98" s="5"/>
      <c r="AA98" s="5"/>
      <c r="AB98" s="5"/>
    </row>
    <row r="99" spans="1:28" x14ac:dyDescent="0.25">
      <c r="A99" s="13">
        <v>41821</v>
      </c>
      <c r="B99" s="14">
        <v>41821</v>
      </c>
      <c r="C99" s="3">
        <f t="shared" si="4"/>
        <v>837630.48395999998</v>
      </c>
      <c r="D99" s="15">
        <f t="shared" si="5"/>
        <v>921029.39338000002</v>
      </c>
      <c r="E99" s="15">
        <f t="shared" si="6"/>
        <v>936011.64945000003</v>
      </c>
      <c r="F99" s="7">
        <v>0</v>
      </c>
      <c r="G99" s="7">
        <v>27586.23715999999</v>
      </c>
      <c r="H99" s="7">
        <v>79722.02959999998</v>
      </c>
      <c r="I99" s="7">
        <f t="shared" si="7"/>
        <v>619505.12881999998</v>
      </c>
      <c r="J99" s="7">
        <v>0</v>
      </c>
      <c r="K99" s="7">
        <v>272596.30736000004</v>
      </c>
      <c r="L99" s="7">
        <v>346908.82146000001</v>
      </c>
      <c r="M99" s="7">
        <v>18094.832320000001</v>
      </c>
      <c r="N99" s="7">
        <v>176121.16548</v>
      </c>
      <c r="O99" s="7">
        <v>14982.256070000001</v>
      </c>
      <c r="P99" s="7">
        <v>48460.495660000008</v>
      </c>
      <c r="Q99" s="7">
        <v>0</v>
      </c>
      <c r="R99" s="7">
        <v>34776.840349999991</v>
      </c>
      <c r="S99" s="7">
        <v>161.57341</v>
      </c>
      <c r="T99" s="7"/>
      <c r="V99" s="7"/>
      <c r="W99" s="5"/>
      <c r="X99" s="5"/>
      <c r="Y99" s="5"/>
      <c r="Z99" s="5"/>
      <c r="AA99" s="5"/>
      <c r="AB99" s="5"/>
    </row>
    <row r="100" spans="1:28" x14ac:dyDescent="0.25">
      <c r="A100" s="13">
        <v>41852</v>
      </c>
      <c r="B100" s="14">
        <v>41852</v>
      </c>
      <c r="C100" s="3">
        <f t="shared" si="4"/>
        <v>860199.14800999989</v>
      </c>
      <c r="D100" s="15">
        <f t="shared" si="5"/>
        <v>943683.35498999991</v>
      </c>
      <c r="E100" s="15">
        <f t="shared" si="6"/>
        <v>958787.25024999992</v>
      </c>
      <c r="F100" s="7">
        <v>0</v>
      </c>
      <c r="G100" s="7">
        <v>20019.940599999998</v>
      </c>
      <c r="H100" s="7">
        <v>103190.45359999999</v>
      </c>
      <c r="I100" s="7">
        <f t="shared" si="7"/>
        <v>626272.72389999998</v>
      </c>
      <c r="J100" s="7">
        <v>0</v>
      </c>
      <c r="K100" s="7">
        <v>276675.60524</v>
      </c>
      <c r="L100" s="7">
        <v>349597.11865999998</v>
      </c>
      <c r="M100" s="7">
        <v>18094.832320000001</v>
      </c>
      <c r="N100" s="7">
        <v>176105.40456999998</v>
      </c>
      <c r="O100" s="7">
        <v>15103.895260000001</v>
      </c>
      <c r="P100" s="7">
        <v>48479.461480000005</v>
      </c>
      <c r="Q100" s="7">
        <v>0</v>
      </c>
      <c r="R100" s="7">
        <v>34843.17209</v>
      </c>
      <c r="S100" s="7">
        <v>161.57341</v>
      </c>
      <c r="T100" s="7"/>
      <c r="U100" s="7"/>
      <c r="V100" s="7"/>
      <c r="W100" s="5"/>
      <c r="X100" s="5"/>
      <c r="Y100" s="5"/>
      <c r="Z100" s="5"/>
      <c r="AA100" s="5"/>
      <c r="AB100" s="5"/>
    </row>
    <row r="101" spans="1:28" x14ac:dyDescent="0.25">
      <c r="A101" s="13">
        <v>41883</v>
      </c>
      <c r="B101" s="14">
        <v>41883</v>
      </c>
      <c r="C101" s="3">
        <f t="shared" si="4"/>
        <v>855952.0371999999</v>
      </c>
      <c r="D101" s="15">
        <f t="shared" si="5"/>
        <v>938980.88589999988</v>
      </c>
      <c r="E101" s="15">
        <f t="shared" si="6"/>
        <v>954735.32619999989</v>
      </c>
      <c r="F101" s="7">
        <v>0</v>
      </c>
      <c r="G101" s="7">
        <v>19493.785919999998</v>
      </c>
      <c r="H101" s="7">
        <v>100858.06156999999</v>
      </c>
      <c r="I101" s="7">
        <f t="shared" si="7"/>
        <v>624428.80151999998</v>
      </c>
      <c r="J101" s="7">
        <v>0</v>
      </c>
      <c r="K101" s="7">
        <v>276932.55206000002</v>
      </c>
      <c r="L101" s="7">
        <v>347496.24946000002</v>
      </c>
      <c r="M101" s="7">
        <v>18094.832320000001</v>
      </c>
      <c r="N101" s="7">
        <v>176105.40456999998</v>
      </c>
      <c r="O101" s="7">
        <v>15754.4403</v>
      </c>
      <c r="P101" s="7">
        <v>48333.619170000005</v>
      </c>
      <c r="Q101" s="7">
        <v>0</v>
      </c>
      <c r="R101" s="7">
        <v>34533.65612</v>
      </c>
      <c r="S101" s="7">
        <v>161.57341</v>
      </c>
      <c r="T101" s="7"/>
      <c r="W101" s="5"/>
      <c r="X101" s="5"/>
      <c r="Y101" s="5"/>
      <c r="Z101" s="5"/>
      <c r="AA101" s="5"/>
      <c r="AB101" s="5"/>
    </row>
    <row r="102" spans="1:28" x14ac:dyDescent="0.25">
      <c r="A102" s="13">
        <v>41913</v>
      </c>
      <c r="B102" s="14">
        <v>41913</v>
      </c>
      <c r="C102" s="3">
        <f t="shared" si="4"/>
        <v>819945.09210000013</v>
      </c>
      <c r="D102" s="15">
        <f t="shared" si="5"/>
        <v>903806.44432000013</v>
      </c>
      <c r="E102" s="15">
        <f t="shared" si="6"/>
        <v>919328.35119000007</v>
      </c>
      <c r="F102" s="7">
        <v>0</v>
      </c>
      <c r="G102" s="7">
        <v>20055.993859999995</v>
      </c>
      <c r="H102" s="7">
        <v>63775.361930000006</v>
      </c>
      <c r="I102" s="7">
        <f t="shared" si="7"/>
        <v>625820.6439400001</v>
      </c>
      <c r="J102" s="7">
        <v>0</v>
      </c>
      <c r="K102" s="7">
        <v>276506.77688000002</v>
      </c>
      <c r="L102" s="7">
        <v>349313.86706000002</v>
      </c>
      <c r="M102" s="7">
        <v>18094.832320000001</v>
      </c>
      <c r="N102" s="7">
        <v>176059.61227000001</v>
      </c>
      <c r="O102" s="7">
        <v>15521.906869999999</v>
      </c>
      <c r="P102" s="7">
        <v>50317.55184</v>
      </c>
      <c r="Q102" s="7">
        <v>0</v>
      </c>
      <c r="R102" s="7">
        <v>33382.226970000003</v>
      </c>
      <c r="S102" s="7">
        <v>161.57341</v>
      </c>
      <c r="T102" s="7"/>
      <c r="U102" s="7"/>
      <c r="W102" s="5"/>
      <c r="X102" s="5"/>
      <c r="Y102" s="5"/>
      <c r="Z102" s="5"/>
      <c r="AA102" s="5"/>
      <c r="AB102" s="5"/>
    </row>
    <row r="103" spans="1:28" x14ac:dyDescent="0.25">
      <c r="A103" s="13">
        <v>41944</v>
      </c>
      <c r="B103" s="14">
        <v>41944</v>
      </c>
      <c r="C103" s="3">
        <f t="shared" si="4"/>
        <v>808299.42069999978</v>
      </c>
      <c r="D103" s="15">
        <f t="shared" si="5"/>
        <v>902531.61215999979</v>
      </c>
      <c r="E103" s="15">
        <f t="shared" si="6"/>
        <v>917546.96988999983</v>
      </c>
      <c r="F103" s="7">
        <v>0</v>
      </c>
      <c r="G103" s="7">
        <v>27547.579550000009</v>
      </c>
      <c r="H103" s="7">
        <v>52046.250710000008</v>
      </c>
      <c r="I103" s="7">
        <f t="shared" si="7"/>
        <v>628785.54089999991</v>
      </c>
      <c r="J103" s="7">
        <v>0</v>
      </c>
      <c r="K103" s="7">
        <v>276725.50984000001</v>
      </c>
      <c r="L103" s="7">
        <v>352060.03105999995</v>
      </c>
      <c r="M103" s="7">
        <v>18094.832320000001</v>
      </c>
      <c r="N103" s="7">
        <v>176057.40868000002</v>
      </c>
      <c r="O103" s="7">
        <v>15015.357730000002</v>
      </c>
      <c r="P103" s="7">
        <v>54246.178319999992</v>
      </c>
      <c r="Q103" s="7">
        <v>0</v>
      </c>
      <c r="R103" s="7">
        <v>39824.439730000006</v>
      </c>
      <c r="S103" s="7">
        <v>161.57341</v>
      </c>
      <c r="T103" s="7"/>
      <c r="U103" s="7"/>
      <c r="W103" s="5"/>
      <c r="X103" s="5"/>
      <c r="Y103" s="5"/>
      <c r="Z103" s="5"/>
      <c r="AA103" s="5"/>
      <c r="AB103" s="5"/>
    </row>
    <row r="104" spans="1:28" x14ac:dyDescent="0.25">
      <c r="A104" s="13">
        <v>41974</v>
      </c>
      <c r="B104" s="14">
        <v>41974</v>
      </c>
      <c r="C104" s="3">
        <f t="shared" si="4"/>
        <v>861724.2064400001</v>
      </c>
      <c r="D104" s="15">
        <f t="shared" si="5"/>
        <v>942551.80109000008</v>
      </c>
      <c r="E104" s="15">
        <f t="shared" si="6"/>
        <v>960358.93425000005</v>
      </c>
      <c r="F104" s="7">
        <v>0</v>
      </c>
      <c r="G104" s="7">
        <v>36339.796030000005</v>
      </c>
      <c r="H104" s="7">
        <v>154349.10020000002</v>
      </c>
      <c r="I104" s="7">
        <f t="shared" si="7"/>
        <v>557710.66385999997</v>
      </c>
      <c r="J104" s="7">
        <v>0</v>
      </c>
      <c r="K104" s="7">
        <v>276592.09984000004</v>
      </c>
      <c r="L104" s="7">
        <v>281118.56401999999</v>
      </c>
      <c r="M104" s="7">
        <v>18094.832320000001</v>
      </c>
      <c r="N104" s="7">
        <v>176057.40868000002</v>
      </c>
      <c r="O104" s="7">
        <v>17807.133160000001</v>
      </c>
      <c r="P104" s="7">
        <v>54127.876160000007</v>
      </c>
      <c r="Q104" s="7">
        <v>0</v>
      </c>
      <c r="R104" s="7">
        <v>26538.145079999998</v>
      </c>
      <c r="S104" s="7">
        <v>161.57341</v>
      </c>
      <c r="T104" s="7"/>
      <c r="U104" s="7"/>
      <c r="W104" s="5"/>
      <c r="X104" s="5"/>
      <c r="Y104" s="5"/>
      <c r="Z104" s="5"/>
      <c r="AA104" s="5"/>
      <c r="AB104" s="5"/>
    </row>
    <row r="105" spans="1:28" x14ac:dyDescent="0.25">
      <c r="A105" s="13">
        <v>42005</v>
      </c>
      <c r="B105" s="14">
        <v>42005</v>
      </c>
      <c r="C105" s="3">
        <f t="shared" si="4"/>
        <v>874942.09423000005</v>
      </c>
      <c r="D105" s="15">
        <f t="shared" si="5"/>
        <v>956013.43883</v>
      </c>
      <c r="E105" s="15">
        <f t="shared" si="6"/>
        <v>975952.32227999996</v>
      </c>
      <c r="F105" s="7">
        <v>0</v>
      </c>
      <c r="G105" s="7">
        <v>42001.72249</v>
      </c>
      <c r="H105" s="7">
        <v>155673.48493999999</v>
      </c>
      <c r="I105" s="7">
        <f t="shared" si="7"/>
        <v>564185.99040000001</v>
      </c>
      <c r="J105" s="7">
        <v>0</v>
      </c>
      <c r="K105" s="7">
        <v>276965.22166000004</v>
      </c>
      <c r="L105" s="7">
        <v>287220.76874000003</v>
      </c>
      <c r="M105" s="7">
        <v>18094.832320000001</v>
      </c>
      <c r="N105" s="7">
        <v>176057.40868000002</v>
      </c>
      <c r="O105" s="7">
        <v>19938.883450000005</v>
      </c>
      <c r="P105" s="7">
        <v>53703.678629999995</v>
      </c>
      <c r="Q105" s="7">
        <v>0</v>
      </c>
      <c r="R105" s="7">
        <v>27206.092560000001</v>
      </c>
      <c r="S105" s="7">
        <v>161.57341</v>
      </c>
      <c r="T105" s="7"/>
      <c r="U105" s="7"/>
      <c r="V105" s="7"/>
      <c r="W105" s="5"/>
      <c r="X105" s="5"/>
      <c r="Y105" s="5"/>
      <c r="Z105" s="5"/>
      <c r="AA105" s="5"/>
      <c r="AB105" s="5"/>
    </row>
    <row r="106" spans="1:28" x14ac:dyDescent="0.25">
      <c r="A106" s="13">
        <v>42036</v>
      </c>
      <c r="B106" s="14">
        <v>42036</v>
      </c>
      <c r="C106" s="3">
        <f t="shared" si="4"/>
        <v>828732.52118000016</v>
      </c>
      <c r="D106" s="15">
        <f t="shared" si="5"/>
        <v>908309.8180000002</v>
      </c>
      <c r="E106" s="15">
        <f t="shared" si="6"/>
        <v>924535.79240000015</v>
      </c>
      <c r="F106" s="7">
        <v>0</v>
      </c>
      <c r="G106" s="7">
        <v>51795.39875</v>
      </c>
      <c r="H106" s="7">
        <v>111769.88111</v>
      </c>
      <c r="I106" s="7">
        <f t="shared" si="7"/>
        <v>550592.29714000004</v>
      </c>
      <c r="J106" s="7">
        <v>0</v>
      </c>
      <c r="K106" s="7">
        <v>277232.40168000001</v>
      </c>
      <c r="L106" s="7">
        <v>273359.89546000003</v>
      </c>
      <c r="M106" s="7">
        <v>18094.832320000001</v>
      </c>
      <c r="N106" s="7">
        <v>176057.40868000002</v>
      </c>
      <c r="O106" s="7">
        <v>16225.974399999999</v>
      </c>
      <c r="P106" s="7">
        <v>53152.087240000001</v>
      </c>
      <c r="Q106" s="7">
        <v>0</v>
      </c>
      <c r="R106" s="7">
        <v>26261.721780000003</v>
      </c>
      <c r="S106" s="7">
        <v>163.48779999999999</v>
      </c>
      <c r="T106" s="7"/>
      <c r="U106" s="7"/>
      <c r="V106" s="7"/>
      <c r="W106" s="5"/>
      <c r="X106" s="5"/>
      <c r="Y106" s="5"/>
      <c r="Z106" s="5"/>
      <c r="AA106" s="5"/>
      <c r="AB106" s="5"/>
    </row>
    <row r="107" spans="1:28" x14ac:dyDescent="0.25">
      <c r="A107" s="13">
        <v>42064</v>
      </c>
      <c r="B107" s="14">
        <v>42064</v>
      </c>
      <c r="C107" s="3">
        <f t="shared" si="4"/>
        <v>950700.48574000015</v>
      </c>
      <c r="D107" s="15">
        <f t="shared" si="5"/>
        <v>1035451.1703100002</v>
      </c>
      <c r="E107" s="15">
        <f t="shared" si="6"/>
        <v>1051071.2026300002</v>
      </c>
      <c r="F107" s="7">
        <v>0</v>
      </c>
      <c r="G107" s="7">
        <v>64646.097780000004</v>
      </c>
      <c r="H107" s="7">
        <v>211600.77294000005</v>
      </c>
      <c r="I107" s="7">
        <f t="shared" si="7"/>
        <v>565054.22478000005</v>
      </c>
      <c r="J107" s="7">
        <v>0</v>
      </c>
      <c r="K107" s="7">
        <v>280432.16644</v>
      </c>
      <c r="L107" s="7">
        <v>284622.05834000005</v>
      </c>
      <c r="M107" s="7">
        <v>18094.832320000001</v>
      </c>
      <c r="N107" s="7">
        <v>176055.24249</v>
      </c>
      <c r="O107" s="7">
        <v>15620.032319999998</v>
      </c>
      <c r="P107" s="7">
        <v>53088.80171</v>
      </c>
      <c r="Q107" s="7">
        <v>0</v>
      </c>
      <c r="R107" s="7">
        <v>31498.395059999999</v>
      </c>
      <c r="S107" s="7">
        <v>163.48779999999999</v>
      </c>
      <c r="T107" s="7"/>
      <c r="U107" s="7"/>
      <c r="V107" s="7"/>
      <c r="W107" s="5"/>
      <c r="X107" s="5"/>
      <c r="Y107" s="5"/>
      <c r="Z107" s="5"/>
      <c r="AA107" s="5"/>
      <c r="AB107" s="5"/>
    </row>
    <row r="108" spans="1:28" x14ac:dyDescent="0.25">
      <c r="A108" s="13">
        <v>42095</v>
      </c>
      <c r="B108" s="14">
        <v>42095</v>
      </c>
      <c r="C108" s="3">
        <f t="shared" si="4"/>
        <v>957179.07605000003</v>
      </c>
      <c r="D108" s="15">
        <f t="shared" si="5"/>
        <v>1033281.8501500001</v>
      </c>
      <c r="E108" s="15">
        <f t="shared" si="6"/>
        <v>1048847.0351400001</v>
      </c>
      <c r="F108" s="7">
        <v>0</v>
      </c>
      <c r="G108" s="7">
        <v>67245.096259999991</v>
      </c>
      <c r="H108" s="7">
        <v>173784.4264</v>
      </c>
      <c r="I108" s="7">
        <f t="shared" si="7"/>
        <v>598102.25268000003</v>
      </c>
      <c r="J108" s="7">
        <v>0</v>
      </c>
      <c r="K108" s="7">
        <v>278707.10674000002</v>
      </c>
      <c r="L108" s="7">
        <v>319395.14594000002</v>
      </c>
      <c r="M108" s="7">
        <v>18094.832320000001</v>
      </c>
      <c r="N108" s="7">
        <v>176055.24249</v>
      </c>
      <c r="O108" s="7">
        <v>15565.18499</v>
      </c>
      <c r="P108" s="7">
        <v>49957.009579999998</v>
      </c>
      <c r="Q108" s="7">
        <v>0</v>
      </c>
      <c r="R108" s="7">
        <v>25982.276719999998</v>
      </c>
      <c r="S108" s="7">
        <v>163.48779999999999</v>
      </c>
      <c r="T108" s="7"/>
      <c r="U108" s="7"/>
      <c r="V108" s="7"/>
      <c r="W108" s="5"/>
      <c r="X108" s="5"/>
      <c r="Y108" s="5"/>
      <c r="Z108" s="5"/>
      <c r="AA108" s="5"/>
      <c r="AB108" s="5"/>
    </row>
    <row r="109" spans="1:28" x14ac:dyDescent="0.25">
      <c r="A109" s="13">
        <v>42125</v>
      </c>
      <c r="B109" s="14">
        <v>42125</v>
      </c>
      <c r="C109" s="3">
        <f t="shared" si="4"/>
        <v>968777.56873000006</v>
      </c>
      <c r="D109" s="15">
        <f t="shared" si="5"/>
        <v>1049117.77297</v>
      </c>
      <c r="E109" s="15">
        <f t="shared" si="6"/>
        <v>1064209.90136</v>
      </c>
      <c r="F109" s="7">
        <v>0</v>
      </c>
      <c r="G109" s="7">
        <v>29381.131970000002</v>
      </c>
      <c r="H109" s="7">
        <v>234168.26238000003</v>
      </c>
      <c r="I109" s="7">
        <f t="shared" si="7"/>
        <v>591420.36713999999</v>
      </c>
      <c r="J109" s="7">
        <v>0</v>
      </c>
      <c r="K109" s="7">
        <v>273033.60680000001</v>
      </c>
      <c r="L109" s="7">
        <v>318386.76034000004</v>
      </c>
      <c r="M109" s="7">
        <v>18094.832320000001</v>
      </c>
      <c r="N109" s="7">
        <v>176053.17916</v>
      </c>
      <c r="O109" s="7">
        <v>15092.128390000002</v>
      </c>
      <c r="P109" s="7">
        <v>53791.827939999988</v>
      </c>
      <c r="Q109" s="7">
        <v>0</v>
      </c>
      <c r="R109" s="7">
        <v>26384.888500000001</v>
      </c>
      <c r="S109" s="7">
        <v>163.48779999999999</v>
      </c>
      <c r="T109" s="7"/>
      <c r="U109" s="7"/>
      <c r="V109" s="7"/>
      <c r="W109" s="5"/>
      <c r="X109" s="5"/>
      <c r="Y109" s="5"/>
      <c r="Z109" s="5"/>
      <c r="AA109" s="5"/>
      <c r="AB109" s="5"/>
    </row>
    <row r="110" spans="1:28" x14ac:dyDescent="0.25">
      <c r="A110" s="13">
        <v>42156</v>
      </c>
      <c r="B110" s="14">
        <v>42156</v>
      </c>
      <c r="C110" s="3">
        <f t="shared" si="4"/>
        <v>853718.14890000015</v>
      </c>
      <c r="D110" s="15">
        <f t="shared" si="5"/>
        <v>935934.33682000008</v>
      </c>
      <c r="E110" s="15">
        <f t="shared" si="6"/>
        <v>958835.46781000006</v>
      </c>
      <c r="F110" s="7">
        <v>0</v>
      </c>
      <c r="G110" s="7">
        <v>29989.90561999999</v>
      </c>
      <c r="H110" s="7">
        <v>137549.90599999996</v>
      </c>
      <c r="I110" s="7">
        <f t="shared" si="7"/>
        <v>592197.61692000006</v>
      </c>
      <c r="J110" s="7">
        <v>0</v>
      </c>
      <c r="K110" s="7">
        <v>276779.46098000003</v>
      </c>
      <c r="L110" s="7">
        <v>315418.15594000003</v>
      </c>
      <c r="M110" s="7">
        <v>16421.88247</v>
      </c>
      <c r="N110" s="7">
        <v>159775.02580999999</v>
      </c>
      <c r="O110" s="7">
        <v>22901.130989999998</v>
      </c>
      <c r="P110" s="7">
        <v>53818.448039999996</v>
      </c>
      <c r="Q110" s="7">
        <v>0</v>
      </c>
      <c r="R110" s="7">
        <v>28234.252080000002</v>
      </c>
      <c r="S110" s="7">
        <v>163.48779999999999</v>
      </c>
      <c r="T110" s="7"/>
      <c r="U110" s="7"/>
      <c r="V110" s="7"/>
      <c r="W110" s="5"/>
      <c r="X110" s="5"/>
      <c r="Y110" s="5"/>
      <c r="Z110" s="5"/>
      <c r="AA110" s="5"/>
      <c r="AB110" s="5"/>
    </row>
    <row r="111" spans="1:28" x14ac:dyDescent="0.25">
      <c r="A111" s="13">
        <v>42186</v>
      </c>
      <c r="B111" s="14">
        <v>42186</v>
      </c>
      <c r="C111" s="3">
        <f t="shared" si="4"/>
        <v>884922.6465700001</v>
      </c>
      <c r="D111" s="15">
        <f t="shared" si="5"/>
        <v>960448.38972000009</v>
      </c>
      <c r="E111" s="15">
        <f t="shared" si="6"/>
        <v>975587.19078000006</v>
      </c>
      <c r="F111" s="7">
        <v>0</v>
      </c>
      <c r="G111" s="7">
        <v>27149.533190000013</v>
      </c>
      <c r="H111" s="7">
        <v>162790.32844999997</v>
      </c>
      <c r="I111" s="7">
        <f t="shared" si="7"/>
        <v>594311.61979999999</v>
      </c>
      <c r="J111" s="7">
        <v>0</v>
      </c>
      <c r="K111" s="7">
        <v>277136.98826000001</v>
      </c>
      <c r="L111" s="7">
        <v>317174.63154000003</v>
      </c>
      <c r="M111" s="7">
        <v>16421.88247</v>
      </c>
      <c r="N111" s="7">
        <v>159775.02580999999</v>
      </c>
      <c r="O111" s="7">
        <v>15138.801060000002</v>
      </c>
      <c r="P111" s="7">
        <v>49398.312969999999</v>
      </c>
      <c r="Q111" s="7">
        <v>0</v>
      </c>
      <c r="R111" s="7">
        <v>25963.94238</v>
      </c>
      <c r="S111" s="7">
        <v>163.48779999999999</v>
      </c>
      <c r="T111" s="7"/>
      <c r="U111" s="7"/>
      <c r="V111" s="7"/>
      <c r="W111" s="5"/>
      <c r="X111" s="5"/>
      <c r="Y111" s="5"/>
      <c r="Z111" s="5"/>
      <c r="AA111" s="5"/>
      <c r="AB111" s="5"/>
    </row>
    <row r="112" spans="1:28" x14ac:dyDescent="0.25">
      <c r="A112" s="13">
        <v>42217</v>
      </c>
      <c r="B112" s="14">
        <v>42217</v>
      </c>
      <c r="C112" s="3">
        <f t="shared" si="4"/>
        <v>885019.14408</v>
      </c>
      <c r="D112" s="15">
        <f t="shared" si="5"/>
        <v>939760.67160999996</v>
      </c>
      <c r="E112" s="15">
        <f t="shared" si="6"/>
        <v>955444.82493999996</v>
      </c>
      <c r="F112" s="7">
        <v>0</v>
      </c>
      <c r="G112" s="7">
        <v>33342.78388000001</v>
      </c>
      <c r="H112" s="7">
        <v>137457.70259999996</v>
      </c>
      <c r="I112" s="7">
        <f t="shared" si="7"/>
        <v>592767.12100000004</v>
      </c>
      <c r="J112" s="7">
        <v>0</v>
      </c>
      <c r="K112" s="7">
        <v>276230.81906000001</v>
      </c>
      <c r="L112" s="7">
        <v>316536.30194000009</v>
      </c>
      <c r="M112" s="7">
        <v>16421.88247</v>
      </c>
      <c r="N112" s="7">
        <v>159771.18166</v>
      </c>
      <c r="O112" s="7">
        <v>15684.153330000001</v>
      </c>
      <c r="P112" s="7">
        <v>29320.334229999997</v>
      </c>
      <c r="Q112" s="7">
        <v>0</v>
      </c>
      <c r="R112" s="7">
        <v>25257.7055</v>
      </c>
      <c r="S112" s="7">
        <v>163.48779999999999</v>
      </c>
      <c r="T112" s="7"/>
      <c r="U112" s="7"/>
      <c r="V112" s="7"/>
      <c r="W112" s="5"/>
      <c r="X112" s="5"/>
      <c r="Y112" s="5"/>
      <c r="Z112" s="5"/>
      <c r="AA112" s="5"/>
      <c r="AB112" s="5"/>
    </row>
    <row r="113" spans="1:28" x14ac:dyDescent="0.25">
      <c r="A113" s="13">
        <v>42248</v>
      </c>
      <c r="B113" s="14">
        <v>42248</v>
      </c>
      <c r="C113" s="3">
        <f t="shared" si="4"/>
        <v>876985.77425000013</v>
      </c>
      <c r="D113" s="15">
        <f t="shared" si="5"/>
        <v>932261.2652400001</v>
      </c>
      <c r="E113" s="15">
        <f t="shared" si="6"/>
        <v>947474.21821000008</v>
      </c>
      <c r="F113" s="7">
        <v>0</v>
      </c>
      <c r="G113" s="7">
        <v>32283.115780000007</v>
      </c>
      <c r="H113" s="7">
        <v>155427.24404999998</v>
      </c>
      <c r="I113" s="7">
        <f t="shared" si="7"/>
        <v>568357.84128000005</v>
      </c>
      <c r="J113" s="7">
        <v>0</v>
      </c>
      <c r="K113" s="7">
        <v>279084.37653999997</v>
      </c>
      <c r="L113" s="7">
        <v>289273.46474000002</v>
      </c>
      <c r="M113" s="7">
        <v>16421.88247</v>
      </c>
      <c r="N113" s="7">
        <v>159771.18166</v>
      </c>
      <c r="O113" s="7">
        <v>15212.95297</v>
      </c>
      <c r="P113" s="7">
        <v>27751.964950000005</v>
      </c>
      <c r="Q113" s="7">
        <v>0</v>
      </c>
      <c r="R113" s="7">
        <v>27360.038240000002</v>
      </c>
      <c r="S113" s="7">
        <v>163.48779999999999</v>
      </c>
      <c r="T113" s="7"/>
      <c r="U113" s="7"/>
      <c r="V113" s="7"/>
      <c r="W113" s="5"/>
      <c r="X113" s="5"/>
      <c r="Y113" s="5"/>
      <c r="Z113" s="5"/>
      <c r="AA113" s="5"/>
      <c r="AB113" s="5"/>
    </row>
    <row r="114" spans="1:28" x14ac:dyDescent="0.25">
      <c r="A114" s="13">
        <v>42278</v>
      </c>
      <c r="B114" s="14">
        <v>42278</v>
      </c>
      <c r="C114" s="3">
        <f t="shared" si="4"/>
        <v>822631.07510000002</v>
      </c>
      <c r="D114" s="15">
        <f t="shared" si="5"/>
        <v>885411.95614999998</v>
      </c>
      <c r="E114" s="15">
        <f t="shared" si="6"/>
        <v>900473.38416999998</v>
      </c>
      <c r="F114" s="7">
        <v>0</v>
      </c>
      <c r="G114" s="7">
        <v>32405.316160000002</v>
      </c>
      <c r="H114" s="7">
        <v>120341.21840000001</v>
      </c>
      <c r="I114" s="7">
        <f t="shared" si="7"/>
        <v>556472.35745999997</v>
      </c>
      <c r="J114" s="7">
        <v>0</v>
      </c>
      <c r="K114" s="7">
        <v>278989.96071999997</v>
      </c>
      <c r="L114" s="7">
        <v>277482.39674</v>
      </c>
      <c r="M114" s="7">
        <v>16421.88247</v>
      </c>
      <c r="N114" s="7">
        <v>159771.18166</v>
      </c>
      <c r="O114" s="7">
        <v>15061.428019999999</v>
      </c>
      <c r="P114" s="7">
        <v>29342.846759999997</v>
      </c>
      <c r="Q114" s="7">
        <v>0</v>
      </c>
      <c r="R114" s="7">
        <v>33274.076699999998</v>
      </c>
      <c r="S114" s="7">
        <v>163.95759000000001</v>
      </c>
      <c r="T114" s="7"/>
      <c r="U114" s="7"/>
      <c r="V114" s="7"/>
    </row>
    <row r="115" spans="1:28" x14ac:dyDescent="0.25">
      <c r="A115" s="13">
        <v>42309</v>
      </c>
      <c r="B115" s="14">
        <v>42309</v>
      </c>
      <c r="C115" s="3">
        <f t="shared" si="4"/>
        <v>807617.10893999995</v>
      </c>
      <c r="D115" s="15">
        <f t="shared" si="5"/>
        <v>875702.00098999997</v>
      </c>
      <c r="E115" s="15">
        <f t="shared" si="6"/>
        <v>890803.70874999999</v>
      </c>
      <c r="F115" s="7">
        <v>0</v>
      </c>
      <c r="G115" s="7">
        <v>24722.190200000001</v>
      </c>
      <c r="H115" s="7">
        <v>119329.94668000001</v>
      </c>
      <c r="I115" s="7">
        <f t="shared" si="7"/>
        <v>555459.58903999999</v>
      </c>
      <c r="J115" s="7">
        <v>0</v>
      </c>
      <c r="K115" s="7">
        <v>279288.2683</v>
      </c>
      <c r="L115" s="7">
        <v>276171.32074</v>
      </c>
      <c r="M115" s="7">
        <v>16421.88247</v>
      </c>
      <c r="N115" s="7">
        <v>159768.39259999999</v>
      </c>
      <c r="O115" s="7">
        <v>15101.707759999999</v>
      </c>
      <c r="P115" s="7">
        <v>27100.685199999996</v>
      </c>
      <c r="Q115" s="7">
        <v>0</v>
      </c>
      <c r="R115" s="7">
        <v>40820.249259999997</v>
      </c>
      <c r="S115" s="7">
        <v>163.95759000000001</v>
      </c>
      <c r="T115" s="7"/>
      <c r="U115" s="7"/>
      <c r="V115" s="7"/>
      <c r="AB115" s="19"/>
    </row>
    <row r="116" spans="1:28" x14ac:dyDescent="0.25">
      <c r="A116" s="13">
        <v>42339</v>
      </c>
      <c r="B116" s="14">
        <v>42339</v>
      </c>
      <c r="C116" s="3">
        <f t="shared" si="4"/>
        <v>821439.08366</v>
      </c>
      <c r="D116" s="15">
        <f t="shared" si="5"/>
        <v>878036.21695999999</v>
      </c>
      <c r="E116" s="15">
        <f t="shared" si="6"/>
        <v>894285.90454000002</v>
      </c>
      <c r="F116" s="7">
        <v>0</v>
      </c>
      <c r="G116" s="7">
        <v>23599.076370000006</v>
      </c>
      <c r="H116" s="7">
        <v>166993.24918000001</v>
      </c>
      <c r="I116" s="7">
        <f t="shared" si="7"/>
        <v>511252.80168999999</v>
      </c>
      <c r="J116" s="7">
        <v>0</v>
      </c>
      <c r="K116" s="7">
        <v>279057.30254999996</v>
      </c>
      <c r="L116" s="7">
        <v>232195.49914</v>
      </c>
      <c r="M116" s="7">
        <v>16421.88247</v>
      </c>
      <c r="N116" s="7">
        <v>159769.20725000001</v>
      </c>
      <c r="O116" s="7">
        <v>16249.687579999998</v>
      </c>
      <c r="P116" s="7">
        <v>30705.260890000001</v>
      </c>
      <c r="Q116" s="7">
        <v>0</v>
      </c>
      <c r="R116" s="7">
        <v>25727.914820000002</v>
      </c>
      <c r="S116" s="7">
        <v>163.95759000000001</v>
      </c>
      <c r="T116" s="7"/>
      <c r="U116" s="7"/>
      <c r="V116" s="7"/>
      <c r="AB116" s="19"/>
    </row>
    <row r="117" spans="1:28" x14ac:dyDescent="0.25">
      <c r="A117" s="13">
        <v>42370</v>
      </c>
      <c r="B117" s="14">
        <v>42370</v>
      </c>
      <c r="C117" s="3">
        <f t="shared" si="4"/>
        <v>808640.75466999994</v>
      </c>
      <c r="D117" s="15">
        <f t="shared" si="5"/>
        <v>882716.67820999993</v>
      </c>
      <c r="E117" s="15">
        <f t="shared" si="6"/>
        <v>899312.92732999998</v>
      </c>
      <c r="F117" s="7">
        <v>0</v>
      </c>
      <c r="G117" s="7">
        <v>35998.368940000008</v>
      </c>
      <c r="H117" s="7">
        <v>158393.48203000004</v>
      </c>
      <c r="I117" s="7">
        <f t="shared" si="7"/>
        <v>512133.73751999997</v>
      </c>
      <c r="J117" s="7">
        <v>0</v>
      </c>
      <c r="K117" s="7">
        <v>276470.71295999998</v>
      </c>
      <c r="L117" s="7">
        <v>235663.02455999999</v>
      </c>
      <c r="M117" s="7">
        <v>16421.88247</v>
      </c>
      <c r="N117" s="7">
        <v>159769.20725000001</v>
      </c>
      <c r="O117" s="7">
        <v>16596.24912</v>
      </c>
      <c r="P117" s="7">
        <v>43305.890110000008</v>
      </c>
      <c r="Q117" s="7">
        <v>0</v>
      </c>
      <c r="R117" s="7">
        <v>30606.075840000001</v>
      </c>
      <c r="S117" s="7">
        <v>163.95759000000001</v>
      </c>
      <c r="T117" s="7"/>
      <c r="U117" s="7"/>
      <c r="V117" s="7"/>
      <c r="AB117" s="19"/>
    </row>
    <row r="118" spans="1:28" x14ac:dyDescent="0.25">
      <c r="A118" s="13">
        <v>42401</v>
      </c>
      <c r="B118" s="14">
        <v>42401</v>
      </c>
      <c r="C118" s="3">
        <f t="shared" si="4"/>
        <v>821889.12754000013</v>
      </c>
      <c r="D118" s="15">
        <f t="shared" si="5"/>
        <v>884265.65752000012</v>
      </c>
      <c r="E118" s="15">
        <f t="shared" si="6"/>
        <v>899330.07072000008</v>
      </c>
      <c r="F118" s="7">
        <v>0</v>
      </c>
      <c r="G118" s="7">
        <v>36475.361680000016</v>
      </c>
      <c r="H118" s="7">
        <v>173815.80322999999</v>
      </c>
      <c r="I118" s="7">
        <f t="shared" si="7"/>
        <v>516878.84168000001</v>
      </c>
      <c r="J118" s="7">
        <v>0</v>
      </c>
      <c r="K118" s="7">
        <v>280435.82072000002</v>
      </c>
      <c r="L118" s="7">
        <v>236443.02095999999</v>
      </c>
      <c r="M118" s="7">
        <v>16421.88247</v>
      </c>
      <c r="N118" s="7">
        <v>140673.76846000002</v>
      </c>
      <c r="O118" s="7">
        <v>15064.413200000001</v>
      </c>
      <c r="P118" s="7">
        <v>34009.213689999997</v>
      </c>
      <c r="Q118" s="7">
        <v>0</v>
      </c>
      <c r="R118" s="7">
        <v>28203.358700000004</v>
      </c>
      <c r="S118" s="7">
        <v>163.95759000000001</v>
      </c>
      <c r="T118" s="7"/>
      <c r="U118" s="7"/>
      <c r="V118" s="7"/>
      <c r="AB118" s="19"/>
    </row>
    <row r="119" spans="1:28" x14ac:dyDescent="0.25">
      <c r="A119" s="13">
        <v>42430</v>
      </c>
      <c r="B119" s="14">
        <v>42430</v>
      </c>
      <c r="C119" s="3">
        <f t="shared" si="4"/>
        <v>836684.26795999985</v>
      </c>
      <c r="D119" s="15">
        <f t="shared" si="5"/>
        <v>915514.95020999992</v>
      </c>
      <c r="E119" s="15">
        <f t="shared" si="6"/>
        <v>931775.04964999994</v>
      </c>
      <c r="F119" s="7">
        <v>0</v>
      </c>
      <c r="G119" s="7">
        <v>42786.965700000001</v>
      </c>
      <c r="H119" s="7">
        <v>196571.24967999998</v>
      </c>
      <c r="I119" s="7">
        <f t="shared" si="7"/>
        <v>519061.08389999997</v>
      </c>
      <c r="J119" s="7">
        <v>0</v>
      </c>
      <c r="K119" s="7">
        <v>282489.21574000001</v>
      </c>
      <c r="L119" s="7">
        <v>236571.86815999998</v>
      </c>
      <c r="M119" s="7">
        <v>16421.88247</v>
      </c>
      <c r="N119" s="7">
        <v>140673.76846000002</v>
      </c>
      <c r="O119" s="7">
        <v>16260.09944</v>
      </c>
      <c r="P119" s="7">
        <v>50725.131760000004</v>
      </c>
      <c r="Q119" s="7">
        <v>0</v>
      </c>
      <c r="R119" s="7">
        <v>27941.5929</v>
      </c>
      <c r="S119" s="7">
        <v>163.95759000000001</v>
      </c>
      <c r="T119" s="7"/>
      <c r="U119" s="7"/>
      <c r="V119" s="7"/>
      <c r="AB119" s="19"/>
    </row>
    <row r="120" spans="1:28" x14ac:dyDescent="0.25">
      <c r="A120" s="13">
        <v>42461</v>
      </c>
      <c r="B120" s="14">
        <v>42461</v>
      </c>
      <c r="C120" s="3">
        <f t="shared" si="4"/>
        <v>826632.55460999988</v>
      </c>
      <c r="D120" s="15">
        <f t="shared" si="5"/>
        <v>908823.26111999992</v>
      </c>
      <c r="E120" s="15">
        <f t="shared" si="6"/>
        <v>931482.24425999995</v>
      </c>
      <c r="F120" s="7">
        <v>0</v>
      </c>
      <c r="G120" s="7">
        <v>50933.417999999991</v>
      </c>
      <c r="H120" s="7">
        <v>189299.70639000001</v>
      </c>
      <c r="I120" s="7">
        <f t="shared" si="7"/>
        <v>511494.48579999997</v>
      </c>
      <c r="J120" s="7">
        <v>0</v>
      </c>
      <c r="K120" s="7">
        <v>281206.11244</v>
      </c>
      <c r="L120" s="7">
        <v>230288.37335999997</v>
      </c>
      <c r="M120" s="7">
        <v>16421.88247</v>
      </c>
      <c r="N120" s="7">
        <v>140673.76846000002</v>
      </c>
      <c r="O120" s="7">
        <v>22658.98314</v>
      </c>
      <c r="P120" s="7">
        <v>50898.287179999999</v>
      </c>
      <c r="Q120" s="7">
        <v>0</v>
      </c>
      <c r="R120" s="7">
        <v>31128.461739999999</v>
      </c>
      <c r="S120" s="7">
        <v>163.95759000000001</v>
      </c>
      <c r="T120" s="7"/>
      <c r="U120" s="7"/>
      <c r="V120" s="7"/>
      <c r="AB120" s="19"/>
    </row>
    <row r="121" spans="1:28" x14ac:dyDescent="0.25">
      <c r="A121" s="13">
        <v>42491</v>
      </c>
      <c r="B121" s="14">
        <v>42491</v>
      </c>
      <c r="C121" s="3">
        <f t="shared" si="4"/>
        <v>849599.25898000004</v>
      </c>
      <c r="D121" s="15">
        <f t="shared" si="5"/>
        <v>931343.12956000003</v>
      </c>
      <c r="E121" s="15">
        <f t="shared" si="6"/>
        <v>946599.29505000007</v>
      </c>
      <c r="F121" s="7">
        <v>0</v>
      </c>
      <c r="G121" s="7">
        <v>22153.442619999994</v>
      </c>
      <c r="H121" s="7">
        <v>239167.50217000002</v>
      </c>
      <c r="I121" s="7">
        <f t="shared" si="7"/>
        <v>512935.09617999999</v>
      </c>
      <c r="J121" s="7">
        <v>0</v>
      </c>
      <c r="K121" s="7">
        <v>282903.12642000004</v>
      </c>
      <c r="L121" s="7">
        <v>230031.96975999998</v>
      </c>
      <c r="M121" s="7">
        <v>16421.88247</v>
      </c>
      <c r="N121" s="7">
        <v>140665.20612000002</v>
      </c>
      <c r="O121" s="7">
        <v>15256.165489999999</v>
      </c>
      <c r="P121" s="7">
        <v>54149.153870000009</v>
      </c>
      <c r="Q121" s="7">
        <v>0</v>
      </c>
      <c r="R121" s="7">
        <v>27430.759119999999</v>
      </c>
      <c r="S121" s="7">
        <v>163.95759000000001</v>
      </c>
      <c r="T121" s="7"/>
      <c r="U121" s="7"/>
      <c r="V121" s="7"/>
      <c r="AB121" s="19"/>
    </row>
    <row r="122" spans="1:28" x14ac:dyDescent="0.25">
      <c r="A122" s="13">
        <v>42522</v>
      </c>
      <c r="B122" s="14">
        <v>42522</v>
      </c>
      <c r="C122" s="3">
        <f t="shared" si="4"/>
        <v>808361.92446999997</v>
      </c>
      <c r="D122" s="15">
        <f t="shared" si="5"/>
        <v>894442.02321000001</v>
      </c>
      <c r="E122" s="15">
        <f t="shared" si="6"/>
        <v>910808.45140000002</v>
      </c>
      <c r="F122" s="7">
        <v>0</v>
      </c>
      <c r="G122" s="7">
        <v>22778.459290000013</v>
      </c>
      <c r="H122" s="7">
        <v>216231.96935</v>
      </c>
      <c r="I122" s="7">
        <f t="shared" si="7"/>
        <v>477890.40392000001</v>
      </c>
      <c r="J122" s="7">
        <v>0</v>
      </c>
      <c r="K122" s="7">
        <v>282603.60696000006</v>
      </c>
      <c r="L122" s="7">
        <v>195286.79695999995</v>
      </c>
      <c r="M122" s="7">
        <v>35790.874080000001</v>
      </c>
      <c r="N122" s="7">
        <v>141750.31657</v>
      </c>
      <c r="O122" s="7">
        <v>16366.428190000001</v>
      </c>
      <c r="P122" s="7">
        <v>60575.338159999999</v>
      </c>
      <c r="Q122" s="7">
        <v>0</v>
      </c>
      <c r="R122" s="7">
        <v>25340.80299</v>
      </c>
      <c r="S122" s="7">
        <v>163.95759000000001</v>
      </c>
      <c r="T122" s="7"/>
      <c r="U122" s="7"/>
      <c r="V122" s="7"/>
      <c r="AB122" s="19"/>
    </row>
    <row r="123" spans="1:28" x14ac:dyDescent="0.25">
      <c r="A123" s="13">
        <v>42552</v>
      </c>
      <c r="B123" s="14">
        <v>42552</v>
      </c>
      <c r="C123" s="3">
        <f t="shared" si="4"/>
        <v>781807.84959999996</v>
      </c>
      <c r="D123" s="15">
        <f t="shared" si="5"/>
        <v>862832.38509</v>
      </c>
      <c r="E123" s="15">
        <f t="shared" si="6"/>
        <v>877746.16634</v>
      </c>
      <c r="F123" s="7">
        <v>0</v>
      </c>
      <c r="G123" s="7">
        <v>25212.234890000014</v>
      </c>
      <c r="H123" s="7">
        <v>182683.87403000001</v>
      </c>
      <c r="I123" s="7">
        <f t="shared" si="7"/>
        <v>477388.7267</v>
      </c>
      <c r="J123" s="7">
        <v>0</v>
      </c>
      <c r="K123" s="7">
        <v>282288.40974000003</v>
      </c>
      <c r="L123" s="7">
        <v>195100.31695999994</v>
      </c>
      <c r="M123" s="7">
        <v>35790.874080000001</v>
      </c>
      <c r="N123" s="7">
        <v>141756.67538999999</v>
      </c>
      <c r="O123" s="7">
        <v>14913.78125</v>
      </c>
      <c r="P123" s="7">
        <v>51190.357710000004</v>
      </c>
      <c r="Q123" s="7">
        <v>0</v>
      </c>
      <c r="R123" s="7">
        <v>29669.750930000002</v>
      </c>
      <c r="S123" s="7">
        <v>164.42685</v>
      </c>
      <c r="T123" s="7"/>
      <c r="U123" s="7"/>
      <c r="V123" s="7"/>
      <c r="AB123" s="19"/>
    </row>
    <row r="124" spans="1:28" x14ac:dyDescent="0.25">
      <c r="A124" s="13">
        <v>42583</v>
      </c>
      <c r="B124" s="14">
        <v>42583</v>
      </c>
      <c r="C124" s="3">
        <f t="shared" si="4"/>
        <v>748348.11499999999</v>
      </c>
      <c r="D124" s="15">
        <f t="shared" si="5"/>
        <v>827439.39304999996</v>
      </c>
      <c r="E124" s="15">
        <f t="shared" si="6"/>
        <v>843066.97665999993</v>
      </c>
      <c r="F124" s="7">
        <v>0</v>
      </c>
      <c r="G124" s="7">
        <v>30092.890510000001</v>
      </c>
      <c r="H124" s="7">
        <v>117034.92265000001</v>
      </c>
      <c r="I124" s="7">
        <f t="shared" si="7"/>
        <v>502766.12845999998</v>
      </c>
      <c r="J124" s="7">
        <v>0</v>
      </c>
      <c r="K124" s="7">
        <v>279601.45789999998</v>
      </c>
      <c r="L124" s="7">
        <v>223164.67056</v>
      </c>
      <c r="M124" s="7">
        <v>35790.874080000001</v>
      </c>
      <c r="N124" s="7">
        <v>141754.57735000001</v>
      </c>
      <c r="O124" s="7">
        <v>15627.58361</v>
      </c>
      <c r="P124" s="7">
        <v>51222.676740000003</v>
      </c>
      <c r="Q124" s="7">
        <v>0</v>
      </c>
      <c r="R124" s="7">
        <v>27704.174459999998</v>
      </c>
      <c r="S124" s="7">
        <v>164.42685</v>
      </c>
      <c r="T124" s="7"/>
      <c r="U124" s="7"/>
      <c r="V124" s="7"/>
      <c r="AB124" s="19"/>
    </row>
    <row r="125" spans="1:28" x14ac:dyDescent="0.25">
      <c r="A125" s="13">
        <v>42614</v>
      </c>
      <c r="B125" s="14">
        <v>42614</v>
      </c>
      <c r="C125" s="3">
        <f t="shared" si="4"/>
        <v>797822.33132999996</v>
      </c>
      <c r="D125" s="15">
        <f t="shared" si="5"/>
        <v>864498.13023000001</v>
      </c>
      <c r="E125" s="15">
        <f t="shared" si="6"/>
        <v>879390.54786000005</v>
      </c>
      <c r="F125" s="7">
        <v>0</v>
      </c>
      <c r="G125" s="7">
        <v>33397.289470000003</v>
      </c>
      <c r="H125" s="7">
        <v>145406.80789000003</v>
      </c>
      <c r="I125" s="7">
        <f t="shared" si="7"/>
        <v>508148.58143999998</v>
      </c>
      <c r="J125" s="7">
        <v>0</v>
      </c>
      <c r="K125" s="7">
        <v>284870.31727999996</v>
      </c>
      <c r="L125" s="7">
        <v>223278.26416000002</v>
      </c>
      <c r="M125" s="7">
        <v>35790.874080000001</v>
      </c>
      <c r="N125" s="7">
        <v>141754.57735000001</v>
      </c>
      <c r="O125" s="7">
        <v>14892.417630000002</v>
      </c>
      <c r="P125" s="7">
        <v>35201.58567</v>
      </c>
      <c r="Q125" s="7">
        <v>0</v>
      </c>
      <c r="R125" s="7">
        <v>31309.786380000001</v>
      </c>
      <c r="S125" s="7">
        <v>164.42685</v>
      </c>
      <c r="T125" s="7"/>
      <c r="U125" s="7"/>
      <c r="V125" s="7"/>
      <c r="AB125" s="19"/>
    </row>
    <row r="126" spans="1:28" x14ac:dyDescent="0.25">
      <c r="A126" s="13">
        <v>42644</v>
      </c>
      <c r="B126" s="14">
        <v>42644</v>
      </c>
      <c r="C126" s="3">
        <f t="shared" si="4"/>
        <v>777871.50380000006</v>
      </c>
      <c r="D126" s="15">
        <f t="shared" si="5"/>
        <v>841162.79641000007</v>
      </c>
      <c r="E126" s="15">
        <f t="shared" si="6"/>
        <v>855994.07710000011</v>
      </c>
      <c r="F126" s="7">
        <v>0</v>
      </c>
      <c r="G126" s="7">
        <v>36980.811479999975</v>
      </c>
      <c r="H126" s="7">
        <v>120546.49584</v>
      </c>
      <c r="I126" s="7">
        <f t="shared" si="7"/>
        <v>506090.03766000003</v>
      </c>
      <c r="J126" s="7">
        <v>0</v>
      </c>
      <c r="K126" s="7">
        <v>284078.05110000004</v>
      </c>
      <c r="L126" s="7">
        <v>222011.98656000002</v>
      </c>
      <c r="M126" s="7">
        <v>35790.874080000001</v>
      </c>
      <c r="N126" s="7">
        <v>141754.57735000001</v>
      </c>
      <c r="O126" s="7">
        <v>14831.28069</v>
      </c>
      <c r="P126" s="7">
        <v>35115.581579999998</v>
      </c>
      <c r="Q126" s="7">
        <v>0</v>
      </c>
      <c r="R126" s="7">
        <v>28011.284179999999</v>
      </c>
      <c r="S126" s="7">
        <v>164.42685</v>
      </c>
      <c r="T126" s="7"/>
      <c r="U126" s="7"/>
      <c r="V126" s="7"/>
      <c r="AB126" s="19"/>
    </row>
    <row r="127" spans="1:28" x14ac:dyDescent="0.25">
      <c r="A127" s="13">
        <v>42675</v>
      </c>
      <c r="B127" s="14">
        <v>42675</v>
      </c>
      <c r="C127" s="3">
        <f t="shared" si="4"/>
        <v>762440.11207999988</v>
      </c>
      <c r="D127" s="15">
        <f t="shared" si="5"/>
        <v>829318.18790999986</v>
      </c>
      <c r="E127" s="15">
        <f t="shared" si="6"/>
        <v>844200.81192999985</v>
      </c>
      <c r="F127" s="7">
        <v>0</v>
      </c>
      <c r="G127" s="7">
        <v>41737.839269999989</v>
      </c>
      <c r="H127" s="7">
        <v>110144.87272</v>
      </c>
      <c r="I127" s="7">
        <f t="shared" si="7"/>
        <v>499893.02331999998</v>
      </c>
      <c r="J127" s="7">
        <v>0</v>
      </c>
      <c r="K127" s="7">
        <v>281989.00636</v>
      </c>
      <c r="L127" s="7">
        <v>217904.01695999998</v>
      </c>
      <c r="M127" s="7">
        <v>35790.874080000001</v>
      </c>
      <c r="N127" s="7">
        <v>141751.57852000001</v>
      </c>
      <c r="O127" s="7">
        <v>14882.624020000001</v>
      </c>
      <c r="P127" s="7">
        <v>37312.705820000003</v>
      </c>
      <c r="Q127" s="7">
        <v>0</v>
      </c>
      <c r="R127" s="7">
        <v>29400.943160000003</v>
      </c>
      <c r="S127" s="7">
        <v>164.42685</v>
      </c>
      <c r="T127" s="7"/>
      <c r="U127" s="7"/>
      <c r="V127" s="7"/>
      <c r="AB127" s="19"/>
    </row>
    <row r="128" spans="1:28" x14ac:dyDescent="0.25">
      <c r="A128" s="13">
        <v>42705</v>
      </c>
      <c r="B128" s="14">
        <v>42705</v>
      </c>
      <c r="C128" s="3">
        <f t="shared" si="4"/>
        <v>574935.92073999997</v>
      </c>
      <c r="D128" s="15">
        <f t="shared" si="5"/>
        <v>639825.35887</v>
      </c>
      <c r="E128" s="15">
        <f t="shared" si="6"/>
        <v>656820.78118000005</v>
      </c>
      <c r="F128" s="7">
        <v>0</v>
      </c>
      <c r="G128" s="7">
        <v>34108.464500000002</v>
      </c>
      <c r="H128" s="7">
        <v>56679.771570000004</v>
      </c>
      <c r="I128" s="7">
        <f t="shared" si="7"/>
        <v>371494.67020000005</v>
      </c>
      <c r="J128" s="7">
        <v>0</v>
      </c>
      <c r="K128" s="7">
        <v>280913.37324000004</v>
      </c>
      <c r="L128" s="7">
        <v>90581.296960000007</v>
      </c>
      <c r="M128" s="7">
        <v>35790.874080000001</v>
      </c>
      <c r="N128" s="7">
        <v>141751.57852000001</v>
      </c>
      <c r="O128" s="7">
        <v>16995.422309999998</v>
      </c>
      <c r="P128" s="7">
        <v>37220.109219999998</v>
      </c>
      <c r="Q128" s="7">
        <v>0</v>
      </c>
      <c r="R128" s="7">
        <v>27504.90206</v>
      </c>
      <c r="S128" s="7">
        <v>164.42685</v>
      </c>
      <c r="T128" s="7"/>
      <c r="U128" s="7"/>
      <c r="V128" s="7"/>
      <c r="AB128" s="19"/>
    </row>
    <row r="129" spans="1:28" x14ac:dyDescent="0.25">
      <c r="A129" s="13">
        <v>42736</v>
      </c>
      <c r="B129" s="14">
        <v>42736</v>
      </c>
      <c r="C129" s="3">
        <f t="shared" si="4"/>
        <v>542859.09143000003</v>
      </c>
      <c r="D129" s="15">
        <f t="shared" si="5"/>
        <v>611238.86213999998</v>
      </c>
      <c r="E129" s="15">
        <f t="shared" si="6"/>
        <v>626163.95181</v>
      </c>
      <c r="F129" s="7">
        <v>0</v>
      </c>
      <c r="G129" s="7">
        <v>11599.495420000003</v>
      </c>
      <c r="H129" s="7">
        <v>79092.730119999993</v>
      </c>
      <c r="I129" s="7">
        <f t="shared" si="7"/>
        <v>343004.18399999995</v>
      </c>
      <c r="J129" s="7">
        <v>0</v>
      </c>
      <c r="K129" s="7">
        <v>281457.48719999997</v>
      </c>
      <c r="L129" s="7">
        <v>61546.696799999998</v>
      </c>
      <c r="M129" s="7">
        <v>35790.874080000001</v>
      </c>
      <c r="N129" s="7">
        <v>141751.57852000001</v>
      </c>
      <c r="O129" s="7">
        <v>14925.089670000001</v>
      </c>
      <c r="P129" s="7">
        <v>37696.455510000007</v>
      </c>
      <c r="Q129" s="7">
        <v>0</v>
      </c>
      <c r="R129" s="7">
        <v>30518.888349999997</v>
      </c>
      <c r="S129" s="7">
        <v>164.42685</v>
      </c>
      <c r="T129" s="7"/>
      <c r="U129" s="7"/>
      <c r="V129" s="7"/>
      <c r="W129" s="7"/>
      <c r="AB129" s="19"/>
    </row>
    <row r="130" spans="1:28" x14ac:dyDescent="0.25">
      <c r="A130" s="13">
        <v>42767</v>
      </c>
      <c r="B130" s="14">
        <v>42767</v>
      </c>
      <c r="C130" s="3">
        <f t="shared" si="4"/>
        <v>551616.82149000012</v>
      </c>
      <c r="D130" s="15">
        <f t="shared" si="5"/>
        <v>617248.31230000011</v>
      </c>
      <c r="E130" s="15">
        <f t="shared" si="6"/>
        <v>637133.81777000008</v>
      </c>
      <c r="F130" s="7">
        <v>0</v>
      </c>
      <c r="G130" s="7">
        <v>24235.195830000004</v>
      </c>
      <c r="H130" s="7">
        <v>71947.499549999993</v>
      </c>
      <c r="I130" s="7">
        <f t="shared" si="7"/>
        <v>343549.03924000001</v>
      </c>
      <c r="J130" s="7">
        <v>0</v>
      </c>
      <c r="K130" s="7">
        <v>282045.24244</v>
      </c>
      <c r="L130" s="7">
        <v>61503.796799999996</v>
      </c>
      <c r="M130" s="7">
        <v>35790.874080000001</v>
      </c>
      <c r="N130" s="7">
        <v>141725.70360000001</v>
      </c>
      <c r="O130" s="7">
        <v>19885.50547</v>
      </c>
      <c r="P130" s="7">
        <v>37688.786399999997</v>
      </c>
      <c r="Q130" s="7">
        <v>0</v>
      </c>
      <c r="R130" s="7">
        <v>27778.277559999999</v>
      </c>
      <c r="S130" s="7">
        <v>164.42685</v>
      </c>
      <c r="T130" s="7"/>
      <c r="U130" s="7"/>
      <c r="V130" s="7"/>
      <c r="W130" s="7"/>
      <c r="AB130" s="19"/>
    </row>
    <row r="131" spans="1:28" x14ac:dyDescent="0.25">
      <c r="A131" s="13">
        <v>42795</v>
      </c>
      <c r="B131" s="14">
        <v>42795</v>
      </c>
      <c r="C131" s="3">
        <f t="shared" si="4"/>
        <v>600602.73843000014</v>
      </c>
      <c r="D131" s="15">
        <f t="shared" si="5"/>
        <v>674000.86830000009</v>
      </c>
      <c r="E131" s="15">
        <f t="shared" si="6"/>
        <v>691728.0888100001</v>
      </c>
      <c r="F131" s="7">
        <v>0</v>
      </c>
      <c r="G131" s="7">
        <v>27057.034389999997</v>
      </c>
      <c r="H131" s="7">
        <v>124713.86713</v>
      </c>
      <c r="I131" s="7">
        <f t="shared" si="7"/>
        <v>344697.13496000005</v>
      </c>
      <c r="J131" s="7">
        <v>0</v>
      </c>
      <c r="K131" s="7">
        <v>283190.53816000005</v>
      </c>
      <c r="L131" s="7">
        <v>61506.596799999999</v>
      </c>
      <c r="M131" s="7">
        <v>35790.874080000001</v>
      </c>
      <c r="N131" s="7">
        <v>141741.95774000001</v>
      </c>
      <c r="O131" s="7">
        <v>17727.220509999999</v>
      </c>
      <c r="P131" s="7">
        <v>38232.134910000001</v>
      </c>
      <c r="Q131" s="7">
        <v>0</v>
      </c>
      <c r="R131" s="7">
        <v>35001.56811</v>
      </c>
      <c r="S131" s="7">
        <v>164.42685</v>
      </c>
      <c r="T131" s="7"/>
      <c r="U131" s="7"/>
      <c r="V131" s="7"/>
      <c r="W131" s="7"/>
      <c r="AB131" s="19"/>
    </row>
    <row r="132" spans="1:28" x14ac:dyDescent="0.25">
      <c r="A132" s="13">
        <v>42826</v>
      </c>
      <c r="B132" s="14">
        <v>42826</v>
      </c>
      <c r="C132" s="3">
        <f t="shared" si="4"/>
        <v>644012.72133000009</v>
      </c>
      <c r="D132" s="15">
        <f t="shared" si="5"/>
        <v>713773.27443000011</v>
      </c>
      <c r="E132" s="15">
        <f t="shared" si="6"/>
        <v>733059.43922000006</v>
      </c>
      <c r="F132" s="7">
        <v>0</v>
      </c>
      <c r="G132" s="7">
        <v>20082.210469999998</v>
      </c>
      <c r="H132" s="7">
        <v>171382.30177999998</v>
      </c>
      <c r="I132" s="7">
        <f t="shared" si="7"/>
        <v>344775.93036</v>
      </c>
      <c r="J132" s="7">
        <v>0</v>
      </c>
      <c r="K132" s="7">
        <v>283118.73356000002</v>
      </c>
      <c r="L132" s="7">
        <v>61657.196799999998</v>
      </c>
      <c r="M132" s="7">
        <v>35790.874080000001</v>
      </c>
      <c r="N132" s="7">
        <v>141741.95774000001</v>
      </c>
      <c r="O132" s="7">
        <v>19286.164789999999</v>
      </c>
      <c r="P132" s="7">
        <v>42334.128410000005</v>
      </c>
      <c r="Q132" s="7">
        <v>0</v>
      </c>
      <c r="R132" s="7">
        <v>27261.997840000004</v>
      </c>
      <c r="S132" s="7">
        <v>164.42685</v>
      </c>
      <c r="T132" s="7"/>
      <c r="U132" s="7"/>
      <c r="V132" s="7"/>
      <c r="W132" s="7"/>
      <c r="AB132" s="19"/>
    </row>
    <row r="133" spans="1:28" x14ac:dyDescent="0.25">
      <c r="A133" s="13">
        <v>42856</v>
      </c>
      <c r="B133" s="14">
        <v>42856</v>
      </c>
      <c r="C133" s="3">
        <f t="shared" si="4"/>
        <v>637466.73146000004</v>
      </c>
      <c r="D133" s="15">
        <f t="shared" si="5"/>
        <v>705997.12901999999</v>
      </c>
      <c r="E133" s="15">
        <f t="shared" si="6"/>
        <v>722621.98598999996</v>
      </c>
      <c r="F133" s="7">
        <v>0</v>
      </c>
      <c r="G133" s="7">
        <v>26531.917989999998</v>
      </c>
      <c r="H133" s="7">
        <v>157073.87285999997</v>
      </c>
      <c r="I133" s="7">
        <f t="shared" si="7"/>
        <v>344878.36936000001</v>
      </c>
      <c r="J133" s="7">
        <v>0</v>
      </c>
      <c r="K133" s="7">
        <v>283150.77256000001</v>
      </c>
      <c r="L133" s="7">
        <v>61727.596799999999</v>
      </c>
      <c r="M133" s="7">
        <v>35790.874080000001</v>
      </c>
      <c r="N133" s="7">
        <v>141722.09472999998</v>
      </c>
      <c r="O133" s="7">
        <v>16624.856970000001</v>
      </c>
      <c r="P133" s="7">
        <v>40525.820010000003</v>
      </c>
      <c r="Q133" s="7">
        <v>0</v>
      </c>
      <c r="R133" s="7">
        <v>27840.150699999998</v>
      </c>
      <c r="S133" s="7">
        <v>164.42685</v>
      </c>
      <c r="T133" s="7"/>
      <c r="U133" s="7"/>
      <c r="V133" s="7"/>
      <c r="W133" s="7"/>
      <c r="AB133" s="19"/>
    </row>
    <row r="134" spans="1:28" x14ac:dyDescent="0.25">
      <c r="A134" s="13">
        <v>42887</v>
      </c>
      <c r="B134" s="14">
        <v>42887</v>
      </c>
      <c r="C134" s="3">
        <f t="shared" si="4"/>
        <v>526841.84488999995</v>
      </c>
      <c r="D134" s="15">
        <f t="shared" si="5"/>
        <v>596328.89159999997</v>
      </c>
      <c r="E134" s="15">
        <f t="shared" si="6"/>
        <v>611961.45669000002</v>
      </c>
      <c r="F134" s="7">
        <v>0</v>
      </c>
      <c r="G134" s="7">
        <v>18516.981950000001</v>
      </c>
      <c r="H134" s="7">
        <v>60361.350599999991</v>
      </c>
      <c r="I134" s="7">
        <f t="shared" si="7"/>
        <v>345723.08002000005</v>
      </c>
      <c r="J134" s="7">
        <v>0</v>
      </c>
      <c r="K134" s="7">
        <v>284226.58322000003</v>
      </c>
      <c r="L134" s="7">
        <v>61496.496800000001</v>
      </c>
      <c r="M134" s="7">
        <v>34621.567289999999</v>
      </c>
      <c r="N134" s="7">
        <v>137105.91174000001</v>
      </c>
      <c r="O134" s="7">
        <v>15632.56509</v>
      </c>
      <c r="P134" s="7">
        <v>40679.046040000001</v>
      </c>
      <c r="Q134" s="7">
        <v>0</v>
      </c>
      <c r="R134" s="7">
        <v>28643.573820000001</v>
      </c>
      <c r="S134" s="7">
        <v>164.42685</v>
      </c>
      <c r="T134" s="7"/>
      <c r="U134" s="7"/>
      <c r="V134" s="7"/>
      <c r="W134" s="7"/>
      <c r="AB134" s="19"/>
    </row>
    <row r="135" spans="1:28" x14ac:dyDescent="0.25">
      <c r="A135" s="13">
        <v>42917</v>
      </c>
      <c r="B135" s="14">
        <v>42917</v>
      </c>
      <c r="C135" s="3">
        <f t="shared" si="4"/>
        <v>502882.18643000006</v>
      </c>
      <c r="D135" s="15">
        <f t="shared" si="5"/>
        <v>572840.98059000005</v>
      </c>
      <c r="E135" s="15">
        <f t="shared" si="6"/>
        <v>587879.26842000009</v>
      </c>
      <c r="F135" s="7">
        <v>0</v>
      </c>
      <c r="G135" s="7">
        <v>12403.641730000001</v>
      </c>
      <c r="H135" s="7">
        <v>84295.393049999984</v>
      </c>
      <c r="I135" s="7">
        <f t="shared" si="7"/>
        <v>304414.46678000008</v>
      </c>
      <c r="J135" s="7">
        <v>0</v>
      </c>
      <c r="K135" s="7">
        <v>283452.46998000005</v>
      </c>
      <c r="L135" s="7">
        <v>20961.996800000001</v>
      </c>
      <c r="M135" s="7">
        <v>34621.567289999999</v>
      </c>
      <c r="N135" s="7">
        <v>137105.91174000001</v>
      </c>
      <c r="O135" s="7">
        <v>15038.287830000001</v>
      </c>
      <c r="P135" s="7">
        <v>40894.206770000004</v>
      </c>
      <c r="Q135" s="7">
        <v>0</v>
      </c>
      <c r="R135" s="7">
        <v>28900.160540000001</v>
      </c>
      <c r="S135" s="7">
        <v>164.42685</v>
      </c>
      <c r="T135" s="7"/>
      <c r="U135" s="7"/>
      <c r="V135" s="7"/>
      <c r="W135" s="7"/>
      <c r="AB135" s="19"/>
    </row>
    <row r="136" spans="1:28" x14ac:dyDescent="0.25">
      <c r="A136" s="13">
        <v>42948</v>
      </c>
      <c r="B136" s="14">
        <v>42948</v>
      </c>
      <c r="C136" s="3">
        <f t="shared" si="4"/>
        <v>473500.88616999995</v>
      </c>
      <c r="D136" s="15">
        <f t="shared" si="5"/>
        <v>541498.55917999998</v>
      </c>
      <c r="E136" s="15">
        <f t="shared" si="6"/>
        <v>559133.22421999997</v>
      </c>
      <c r="F136" s="7">
        <v>0</v>
      </c>
      <c r="G136" s="7">
        <v>12974.12736</v>
      </c>
      <c r="H136" s="7">
        <v>76691.503049999999</v>
      </c>
      <c r="I136" s="7">
        <f t="shared" si="7"/>
        <v>280141.06526000006</v>
      </c>
      <c r="J136" s="7">
        <v>0</v>
      </c>
      <c r="K136" s="7">
        <v>280141.06846000004</v>
      </c>
      <c r="L136" s="7">
        <v>-3.1999999999999997E-3</v>
      </c>
      <c r="M136" s="7">
        <v>34621.567289999999</v>
      </c>
      <c r="N136" s="7">
        <v>137070.29621999999</v>
      </c>
      <c r="O136" s="7">
        <v>17634.66504</v>
      </c>
      <c r="P136" s="7">
        <v>37821.886190000005</v>
      </c>
      <c r="Q136" s="7">
        <v>0</v>
      </c>
      <c r="R136" s="7">
        <v>30011.359969999998</v>
      </c>
      <c r="S136" s="7">
        <v>164.42685</v>
      </c>
      <c r="T136" s="7"/>
      <c r="U136" s="7"/>
      <c r="V136" s="7"/>
      <c r="W136" s="7"/>
      <c r="AB136" s="19"/>
    </row>
    <row r="137" spans="1:28" x14ac:dyDescent="0.25">
      <c r="A137" s="13">
        <v>42979</v>
      </c>
      <c r="B137" s="14">
        <v>42979</v>
      </c>
      <c r="C137" s="3">
        <f t="shared" si="4"/>
        <v>448143.42670000001</v>
      </c>
      <c r="D137" s="15">
        <f t="shared" si="5"/>
        <v>516053.41795999999</v>
      </c>
      <c r="E137" s="15">
        <f t="shared" si="6"/>
        <v>534397.97456999996</v>
      </c>
      <c r="F137" s="7">
        <v>0</v>
      </c>
      <c r="G137" s="7">
        <v>9077.0028299999994</v>
      </c>
      <c r="H137" s="7">
        <v>51443.401559999998</v>
      </c>
      <c r="I137" s="7">
        <f t="shared" si="7"/>
        <v>283841.15006000001</v>
      </c>
      <c r="J137" s="7">
        <v>0</v>
      </c>
      <c r="K137" s="7">
        <v>283841.15325999999</v>
      </c>
      <c r="L137" s="7">
        <v>-3.1999999999999997E-3</v>
      </c>
      <c r="M137" s="7">
        <v>34621.567289999999</v>
      </c>
      <c r="N137" s="7">
        <v>137070.29621999999</v>
      </c>
      <c r="O137" s="7">
        <v>18344.55661</v>
      </c>
      <c r="P137" s="7">
        <v>37904.937669999999</v>
      </c>
      <c r="Q137" s="7">
        <v>0</v>
      </c>
      <c r="R137" s="7">
        <v>29840.62674</v>
      </c>
      <c r="S137" s="7">
        <v>164.42685</v>
      </c>
      <c r="T137" s="7"/>
      <c r="U137" s="7"/>
      <c r="V137" s="7"/>
      <c r="W137" s="7"/>
      <c r="AB137" s="19"/>
    </row>
    <row r="138" spans="1:28" x14ac:dyDescent="0.25">
      <c r="A138" s="13">
        <v>43009</v>
      </c>
      <c r="B138" s="14">
        <v>43009</v>
      </c>
      <c r="C138" s="3">
        <f t="shared" ref="C138:C162" si="8">D138-SUM(P138:S138)</f>
        <v>437703.43927999999</v>
      </c>
      <c r="D138" s="15">
        <f t="shared" ref="D138:D162" si="9">E138-O138</f>
        <v>512530.56501000002</v>
      </c>
      <c r="E138" s="15">
        <f t="shared" ref="E138:E162" si="10">SUM(F138:I138)+SUM(M138:O138)</f>
        <v>527212.18307000003</v>
      </c>
      <c r="F138" s="7">
        <v>0</v>
      </c>
      <c r="G138" s="7">
        <v>5257.9847999999993</v>
      </c>
      <c r="H138" s="7">
        <v>53520.602239999993</v>
      </c>
      <c r="I138" s="7">
        <f t="shared" ref="I138:I162" si="11">SUM(J138:L138)</f>
        <v>282060.11446000007</v>
      </c>
      <c r="J138" s="7">
        <v>0</v>
      </c>
      <c r="K138" s="7">
        <v>282060.11766000005</v>
      </c>
      <c r="L138" s="7">
        <v>-3.1999999999999997E-3</v>
      </c>
      <c r="M138" s="7">
        <v>34621.567289999999</v>
      </c>
      <c r="N138" s="7">
        <v>137070.29621999999</v>
      </c>
      <c r="O138" s="7">
        <v>14681.618060000001</v>
      </c>
      <c r="P138" s="7">
        <v>37747.899480000007</v>
      </c>
      <c r="Q138" s="7">
        <v>0</v>
      </c>
      <c r="R138" s="7">
        <v>36914.799399999996</v>
      </c>
      <c r="S138" s="7">
        <v>164.42685</v>
      </c>
      <c r="T138" s="7"/>
      <c r="U138" s="7"/>
      <c r="V138" s="7"/>
      <c r="W138" s="7"/>
      <c r="AB138" s="19"/>
    </row>
    <row r="139" spans="1:28" x14ac:dyDescent="0.25">
      <c r="A139" s="13">
        <v>43040</v>
      </c>
      <c r="B139" s="14">
        <v>43040</v>
      </c>
      <c r="C139" s="3">
        <f t="shared" si="8"/>
        <v>408155.10368</v>
      </c>
      <c r="D139" s="15">
        <f t="shared" si="9"/>
        <v>491009.00539000001</v>
      </c>
      <c r="E139" s="15">
        <f t="shared" si="10"/>
        <v>505700.51234000002</v>
      </c>
      <c r="F139" s="7">
        <v>0</v>
      </c>
      <c r="G139" s="7">
        <v>7706.7832699999999</v>
      </c>
      <c r="H139" s="7">
        <v>82968.676899999991</v>
      </c>
      <c r="I139" s="7">
        <f t="shared" si="11"/>
        <v>283812.42990000005</v>
      </c>
      <c r="J139" s="7">
        <v>0</v>
      </c>
      <c r="K139" s="7">
        <v>283812.43310000002</v>
      </c>
      <c r="L139" s="7">
        <v>-3.1999999999999997E-3</v>
      </c>
      <c r="M139" s="7">
        <v>34621.567289999999</v>
      </c>
      <c r="N139" s="7">
        <v>81899.548030000005</v>
      </c>
      <c r="O139" s="7">
        <v>14691.506949999999</v>
      </c>
      <c r="P139" s="7">
        <v>41757.263380000004</v>
      </c>
      <c r="Q139" s="7">
        <v>0</v>
      </c>
      <c r="R139" s="7">
        <v>40932.211480000005</v>
      </c>
      <c r="S139" s="7">
        <v>164.42685</v>
      </c>
      <c r="T139" s="7"/>
      <c r="U139" s="7"/>
      <c r="V139" s="7"/>
      <c r="W139" s="7"/>
      <c r="AB139" s="19"/>
    </row>
    <row r="140" spans="1:28" x14ac:dyDescent="0.25">
      <c r="A140" s="13">
        <v>43070</v>
      </c>
      <c r="B140" s="14">
        <v>43070</v>
      </c>
      <c r="C140" s="3">
        <f t="shared" si="8"/>
        <v>334733.04723999999</v>
      </c>
      <c r="D140" s="15">
        <f t="shared" si="9"/>
        <v>411325.41264</v>
      </c>
      <c r="E140" s="15">
        <f t="shared" si="10"/>
        <v>525800.08817</v>
      </c>
      <c r="F140" s="7">
        <v>0</v>
      </c>
      <c r="G140" s="7">
        <v>10213.114680000001</v>
      </c>
      <c r="H140" s="7">
        <v>100683.95374</v>
      </c>
      <c r="I140" s="7">
        <f t="shared" si="11"/>
        <v>183907.22890000002</v>
      </c>
      <c r="J140" s="7">
        <v>0</v>
      </c>
      <c r="K140" s="7">
        <v>183907.23210000002</v>
      </c>
      <c r="L140" s="7">
        <v>-3.1999999999999997E-3</v>
      </c>
      <c r="M140" s="7">
        <v>34621.567289999999</v>
      </c>
      <c r="N140" s="7">
        <v>81899.548030000005</v>
      </c>
      <c r="O140" s="7">
        <v>114474.67553000001</v>
      </c>
      <c r="P140" s="7">
        <v>44245.113360000003</v>
      </c>
      <c r="Q140" s="7">
        <v>0</v>
      </c>
      <c r="R140" s="7">
        <v>32182.82519</v>
      </c>
      <c r="S140" s="7">
        <v>164.42685</v>
      </c>
      <c r="T140" s="7"/>
      <c r="U140" s="7"/>
      <c r="V140" s="7"/>
      <c r="W140" s="7"/>
      <c r="AB140" s="19"/>
    </row>
    <row r="141" spans="1:28" x14ac:dyDescent="0.25">
      <c r="A141" s="13">
        <v>43101</v>
      </c>
      <c r="B141" s="14">
        <v>43101</v>
      </c>
      <c r="C141" s="3">
        <f t="shared" si="8"/>
        <v>301522.51234000002</v>
      </c>
      <c r="D141" s="15">
        <f t="shared" si="9"/>
        <v>375298.15476</v>
      </c>
      <c r="E141" s="15">
        <f t="shared" si="10"/>
        <v>489256.33979</v>
      </c>
      <c r="F141" s="7">
        <v>0</v>
      </c>
      <c r="G141" s="7">
        <v>15968.948280000002</v>
      </c>
      <c r="H141" s="7">
        <v>58984.086820000004</v>
      </c>
      <c r="I141" s="7">
        <f t="shared" si="11"/>
        <v>183824.00433999996</v>
      </c>
      <c r="J141" s="7">
        <v>0</v>
      </c>
      <c r="K141" s="7">
        <v>183824.00753999996</v>
      </c>
      <c r="L141" s="7">
        <v>-3.1999999999999997E-3</v>
      </c>
      <c r="M141" s="7">
        <v>34621.567289999999</v>
      </c>
      <c r="N141" s="7">
        <v>81899.548030000005</v>
      </c>
      <c r="O141" s="7">
        <v>113958.18503000001</v>
      </c>
      <c r="P141" s="7">
        <v>41147.124610000006</v>
      </c>
      <c r="Q141" s="7">
        <v>0</v>
      </c>
      <c r="R141" s="7">
        <v>32464.090960000001</v>
      </c>
      <c r="S141" s="7">
        <v>164.42685</v>
      </c>
      <c r="T141" s="7"/>
      <c r="U141" s="7"/>
      <c r="V141" s="7"/>
      <c r="W141" s="7"/>
      <c r="AB141" s="19"/>
    </row>
    <row r="142" spans="1:28" x14ac:dyDescent="0.25">
      <c r="A142" s="13">
        <v>43132</v>
      </c>
      <c r="B142" s="14">
        <v>43132</v>
      </c>
      <c r="C142" s="3">
        <f t="shared" si="8"/>
        <v>303800.24174999993</v>
      </c>
      <c r="D142" s="15">
        <f t="shared" si="9"/>
        <v>381889.71115999995</v>
      </c>
      <c r="E142" s="15">
        <f t="shared" si="10"/>
        <v>496246.85667999997</v>
      </c>
      <c r="F142" s="7">
        <v>0</v>
      </c>
      <c r="G142" s="7">
        <v>19396.249660000001</v>
      </c>
      <c r="H142" s="7">
        <v>110973.99286</v>
      </c>
      <c r="I142" s="7">
        <f t="shared" si="11"/>
        <v>182158.52935999999</v>
      </c>
      <c r="J142" s="7">
        <v>0</v>
      </c>
      <c r="K142" s="7">
        <v>182158.53255999999</v>
      </c>
      <c r="L142" s="7">
        <v>-3.1999999999999997E-3</v>
      </c>
      <c r="M142" s="7">
        <v>34621.567289999999</v>
      </c>
      <c r="N142" s="7">
        <v>34739.37199</v>
      </c>
      <c r="O142" s="7">
        <v>114357.14551999999</v>
      </c>
      <c r="P142" s="7">
        <v>44991.627619999999</v>
      </c>
      <c r="Q142" s="7">
        <v>0</v>
      </c>
      <c r="R142" s="7">
        <v>32933.414939999995</v>
      </c>
      <c r="S142" s="7">
        <v>164.42685</v>
      </c>
      <c r="T142" s="7"/>
      <c r="U142" s="7"/>
      <c r="V142" s="7"/>
      <c r="W142" s="7"/>
      <c r="AB142" s="19"/>
    </row>
    <row r="143" spans="1:28" x14ac:dyDescent="0.25">
      <c r="A143" s="13">
        <v>43160</v>
      </c>
      <c r="B143" s="14">
        <v>43160</v>
      </c>
      <c r="C143" s="3">
        <f t="shared" si="8"/>
        <v>348610.48501000006</v>
      </c>
      <c r="D143" s="15">
        <f t="shared" si="9"/>
        <v>428861.15663000004</v>
      </c>
      <c r="E143" s="15">
        <f t="shared" si="10"/>
        <v>544598.66364000004</v>
      </c>
      <c r="F143" s="7">
        <v>0</v>
      </c>
      <c r="G143" s="7">
        <v>15566.732679999999</v>
      </c>
      <c r="H143" s="7">
        <v>161877.43439000004</v>
      </c>
      <c r="I143" s="7">
        <f t="shared" si="11"/>
        <v>182056.05028000002</v>
      </c>
      <c r="J143" s="7">
        <v>0</v>
      </c>
      <c r="K143" s="7">
        <v>182056.05348000003</v>
      </c>
      <c r="L143" s="7">
        <v>-3.1999999999999997E-3</v>
      </c>
      <c r="M143" s="7">
        <v>34621.567289999999</v>
      </c>
      <c r="N143" s="7">
        <v>34739.37199</v>
      </c>
      <c r="O143" s="7">
        <v>115737.50701</v>
      </c>
      <c r="P143" s="7">
        <v>47027.092810000002</v>
      </c>
      <c r="Q143" s="7">
        <v>0</v>
      </c>
      <c r="R143" s="7">
        <v>33059.151960000003</v>
      </c>
      <c r="S143" s="7">
        <v>164.42685</v>
      </c>
      <c r="T143" s="7"/>
      <c r="U143" s="7"/>
      <c r="V143" s="7"/>
      <c r="W143" s="7"/>
      <c r="AB143" s="19"/>
    </row>
    <row r="144" spans="1:28" x14ac:dyDescent="0.25">
      <c r="A144" s="13">
        <v>43191</v>
      </c>
      <c r="B144" s="14">
        <v>43191</v>
      </c>
      <c r="C144" s="3">
        <f t="shared" si="8"/>
        <v>359951.69085000001</v>
      </c>
      <c r="D144" s="15">
        <f t="shared" si="9"/>
        <v>438866.34075000003</v>
      </c>
      <c r="E144" s="15">
        <f t="shared" si="10"/>
        <v>557096.88332000002</v>
      </c>
      <c r="F144" s="7">
        <v>0</v>
      </c>
      <c r="G144" s="7">
        <v>18961.832419999999</v>
      </c>
      <c r="H144" s="7">
        <v>169088.42671999999</v>
      </c>
      <c r="I144" s="7">
        <f t="shared" si="11"/>
        <v>181295.82662000004</v>
      </c>
      <c r="J144" s="7">
        <v>0</v>
      </c>
      <c r="K144" s="7">
        <v>181295.82982000004</v>
      </c>
      <c r="L144" s="7">
        <v>-3.1999999999999997E-3</v>
      </c>
      <c r="M144" s="7">
        <v>34621.567289999999</v>
      </c>
      <c r="N144" s="7">
        <v>34898.687700000002</v>
      </c>
      <c r="O144" s="7">
        <v>118230.54257000001</v>
      </c>
      <c r="P144" s="7">
        <v>47056.107790000009</v>
      </c>
      <c r="Q144" s="7">
        <v>0</v>
      </c>
      <c r="R144" s="7">
        <v>31694.115260000002</v>
      </c>
      <c r="S144" s="7">
        <v>164.42685</v>
      </c>
      <c r="T144" s="7"/>
      <c r="U144" s="7"/>
      <c r="V144" s="7"/>
      <c r="W144" s="7"/>
      <c r="AB144" s="19"/>
    </row>
    <row r="145" spans="1:28" x14ac:dyDescent="0.25">
      <c r="A145" s="13">
        <v>43221</v>
      </c>
      <c r="B145" s="14">
        <v>43221</v>
      </c>
      <c r="C145" s="3">
        <f t="shared" si="8"/>
        <v>360508.54462999984</v>
      </c>
      <c r="D145" s="15">
        <f t="shared" si="9"/>
        <v>436318.33591999987</v>
      </c>
      <c r="E145" s="15">
        <f t="shared" si="10"/>
        <v>558491.51979999989</v>
      </c>
      <c r="F145" s="7">
        <v>0</v>
      </c>
      <c r="G145" s="7">
        <v>12398.937550000001</v>
      </c>
      <c r="H145" s="7">
        <v>175668.11257</v>
      </c>
      <c r="I145" s="7">
        <f t="shared" si="11"/>
        <v>175334.76349999997</v>
      </c>
      <c r="J145" s="7">
        <v>0</v>
      </c>
      <c r="K145" s="7">
        <v>175334.76669999998</v>
      </c>
      <c r="L145" s="7">
        <v>-3.1999999999999997E-3</v>
      </c>
      <c r="M145" s="7">
        <v>36314.468759999996</v>
      </c>
      <c r="N145" s="7">
        <v>36602.053540000001</v>
      </c>
      <c r="O145" s="7">
        <v>122173.18388</v>
      </c>
      <c r="P145" s="7">
        <v>43042.467750000003</v>
      </c>
      <c r="Q145" s="7">
        <v>0</v>
      </c>
      <c r="R145" s="7">
        <v>32602.896689999998</v>
      </c>
      <c r="S145" s="7">
        <v>164.42685</v>
      </c>
      <c r="T145" s="7"/>
      <c r="U145" s="7"/>
      <c r="V145" s="7"/>
      <c r="W145" s="7"/>
      <c r="AB145" s="19"/>
    </row>
    <row r="146" spans="1:28" x14ac:dyDescent="0.25">
      <c r="A146" s="13">
        <v>43252</v>
      </c>
      <c r="B146" s="14">
        <v>43252</v>
      </c>
      <c r="C146" s="3">
        <f t="shared" si="8"/>
        <v>364788.60613999987</v>
      </c>
      <c r="D146" s="15">
        <f t="shared" si="9"/>
        <v>439966.1810499999</v>
      </c>
      <c r="E146" s="15">
        <f t="shared" si="10"/>
        <v>556456.6643399999</v>
      </c>
      <c r="F146" s="7">
        <v>0</v>
      </c>
      <c r="G146" s="7">
        <v>13757.177770000002</v>
      </c>
      <c r="H146" s="7">
        <v>171442.78017000001</v>
      </c>
      <c r="I146" s="7">
        <f t="shared" si="11"/>
        <v>182093.05935999993</v>
      </c>
      <c r="J146" s="7">
        <v>0</v>
      </c>
      <c r="K146" s="7">
        <v>182093.06255999993</v>
      </c>
      <c r="L146" s="7">
        <v>-3.1999999999999997E-3</v>
      </c>
      <c r="M146" s="7">
        <v>36314.468759999996</v>
      </c>
      <c r="N146" s="7">
        <v>36358.694990000004</v>
      </c>
      <c r="O146" s="7">
        <v>116490.48329</v>
      </c>
      <c r="P146" s="7">
        <v>42905.858220000002</v>
      </c>
      <c r="Q146" s="7">
        <v>0</v>
      </c>
      <c r="R146" s="7">
        <v>32107.289840000001</v>
      </c>
      <c r="S146" s="7">
        <v>164.42685</v>
      </c>
      <c r="T146" s="7"/>
      <c r="U146" s="7"/>
      <c r="V146" s="7"/>
      <c r="W146" s="7"/>
      <c r="AB146" s="19"/>
    </row>
    <row r="147" spans="1:28" x14ac:dyDescent="0.25">
      <c r="A147" s="13">
        <v>43282</v>
      </c>
      <c r="B147" s="14">
        <v>43282</v>
      </c>
      <c r="C147" s="3">
        <f t="shared" si="8"/>
        <v>373741.56636000006</v>
      </c>
      <c r="D147" s="15">
        <f t="shared" si="9"/>
        <v>449742.37204000005</v>
      </c>
      <c r="E147" s="15">
        <f t="shared" si="10"/>
        <v>564867.35947000002</v>
      </c>
      <c r="F147" s="7">
        <v>0</v>
      </c>
      <c r="G147" s="7">
        <v>9684.3058500000006</v>
      </c>
      <c r="H147" s="7">
        <v>187285.10898000002</v>
      </c>
      <c r="I147" s="7">
        <f t="shared" si="11"/>
        <v>180099.79345999996</v>
      </c>
      <c r="J147" s="7">
        <v>0</v>
      </c>
      <c r="K147" s="7">
        <v>180099.79665999996</v>
      </c>
      <c r="L147" s="7">
        <v>-3.1999999999999997E-3</v>
      </c>
      <c r="M147" s="7">
        <v>36314.468759999996</v>
      </c>
      <c r="N147" s="7">
        <v>36358.694990000004</v>
      </c>
      <c r="O147" s="7">
        <v>115124.98743000001</v>
      </c>
      <c r="P147" s="7">
        <v>43689.203979999998</v>
      </c>
      <c r="Q147" s="7">
        <v>0</v>
      </c>
      <c r="R147" s="7">
        <v>32147.174850000003</v>
      </c>
      <c r="S147" s="7">
        <v>164.42685</v>
      </c>
      <c r="T147" s="7"/>
      <c r="U147" s="7"/>
      <c r="V147" s="7"/>
      <c r="W147" s="7"/>
      <c r="AB147" s="19"/>
    </row>
    <row r="148" spans="1:28" x14ac:dyDescent="0.25">
      <c r="A148" s="13">
        <v>43313</v>
      </c>
      <c r="B148" s="14">
        <v>43313</v>
      </c>
      <c r="C148" s="3">
        <f t="shared" si="8"/>
        <v>429883.73886999994</v>
      </c>
      <c r="D148" s="15">
        <f t="shared" si="9"/>
        <v>502627.12984999997</v>
      </c>
      <c r="E148" s="15">
        <f t="shared" si="10"/>
        <v>619803.25208999997</v>
      </c>
      <c r="F148" s="7">
        <v>0</v>
      </c>
      <c r="G148" s="7">
        <v>15785.95594</v>
      </c>
      <c r="H148" s="7">
        <v>231724.17412999997</v>
      </c>
      <c r="I148" s="7">
        <f t="shared" si="11"/>
        <v>182736.68769999998</v>
      </c>
      <c r="J148" s="7">
        <v>0</v>
      </c>
      <c r="K148" s="7">
        <v>182736.69089999999</v>
      </c>
      <c r="L148" s="7">
        <v>-3.1999999999999997E-3</v>
      </c>
      <c r="M148" s="7">
        <v>36314.468759999996</v>
      </c>
      <c r="N148" s="7">
        <v>36065.84332</v>
      </c>
      <c r="O148" s="7">
        <v>117176.12224000001</v>
      </c>
      <c r="P148" s="7">
        <v>39696.138770000005</v>
      </c>
      <c r="Q148" s="7">
        <v>0</v>
      </c>
      <c r="R148" s="7">
        <v>32882.825360000003</v>
      </c>
      <c r="S148" s="7">
        <v>164.42685</v>
      </c>
      <c r="T148" s="7"/>
      <c r="U148" s="7"/>
      <c r="V148" s="7"/>
      <c r="W148" s="7"/>
      <c r="AB148" s="19"/>
    </row>
    <row r="149" spans="1:28" x14ac:dyDescent="0.25">
      <c r="A149" s="13">
        <v>43344</v>
      </c>
      <c r="B149" s="14">
        <v>43344</v>
      </c>
      <c r="C149" s="3">
        <f t="shared" si="8"/>
        <v>453257.03010000003</v>
      </c>
      <c r="D149" s="15">
        <f t="shared" si="9"/>
        <v>525593.12577000004</v>
      </c>
      <c r="E149" s="15">
        <f t="shared" si="10"/>
        <v>641500.16003000003</v>
      </c>
      <c r="F149" s="7">
        <v>0</v>
      </c>
      <c r="G149" s="7">
        <v>15348.903890000001</v>
      </c>
      <c r="H149" s="7">
        <v>163673.91680000001</v>
      </c>
      <c r="I149" s="7">
        <f t="shared" si="11"/>
        <v>274189.99300000002</v>
      </c>
      <c r="J149" s="7">
        <v>99658.604500000001</v>
      </c>
      <c r="K149" s="7">
        <v>174531.3885</v>
      </c>
      <c r="L149" s="7">
        <v>0</v>
      </c>
      <c r="M149" s="7">
        <v>36314.468759999996</v>
      </c>
      <c r="N149" s="7">
        <v>36065.84332</v>
      </c>
      <c r="O149" s="7">
        <v>115907.03426000001</v>
      </c>
      <c r="P149" s="7">
        <v>39691.206550000003</v>
      </c>
      <c r="Q149" s="7">
        <v>0</v>
      </c>
      <c r="R149" s="7">
        <v>32480.46227</v>
      </c>
      <c r="S149" s="7">
        <v>164.42685</v>
      </c>
      <c r="T149" s="7"/>
      <c r="U149" s="7"/>
      <c r="V149" s="7"/>
      <c r="W149" s="7"/>
      <c r="AB149" s="19"/>
    </row>
    <row r="150" spans="1:28" x14ac:dyDescent="0.25">
      <c r="A150" s="13">
        <v>43374</v>
      </c>
      <c r="B150" s="14">
        <v>43374</v>
      </c>
      <c r="C150" s="3">
        <f t="shared" si="8"/>
        <v>455447.63572999986</v>
      </c>
      <c r="D150" s="15">
        <f t="shared" si="9"/>
        <v>628908.99625999993</v>
      </c>
      <c r="E150" s="15">
        <f t="shared" si="10"/>
        <v>742943.66070999997</v>
      </c>
      <c r="F150" s="7">
        <v>0</v>
      </c>
      <c r="G150" s="7">
        <v>20570.120730000002</v>
      </c>
      <c r="H150" s="7">
        <v>255446.34526999996</v>
      </c>
      <c r="I150" s="7">
        <f t="shared" si="11"/>
        <v>281170.21758</v>
      </c>
      <c r="J150" s="7">
        <v>99652.1875</v>
      </c>
      <c r="K150" s="7">
        <v>181518.03008</v>
      </c>
      <c r="L150" s="7">
        <v>0</v>
      </c>
      <c r="M150" s="7">
        <v>36314.468759999996</v>
      </c>
      <c r="N150" s="7">
        <v>35407.843919999999</v>
      </c>
      <c r="O150" s="7">
        <v>114034.66445000001</v>
      </c>
      <c r="P150" s="7">
        <v>37672.525900000001</v>
      </c>
      <c r="Q150" s="7">
        <v>101230.67579000001</v>
      </c>
      <c r="R150" s="7">
        <v>1913.26972</v>
      </c>
      <c r="S150" s="7">
        <v>32644.889120000003</v>
      </c>
      <c r="T150" s="7"/>
      <c r="U150" s="7"/>
      <c r="V150" s="7"/>
      <c r="W150" s="7"/>
      <c r="AB150" s="19"/>
    </row>
    <row r="151" spans="1:28" x14ac:dyDescent="0.25">
      <c r="A151" s="13">
        <v>43405</v>
      </c>
      <c r="B151" s="14">
        <v>43405</v>
      </c>
      <c r="C151" s="3">
        <f t="shared" si="8"/>
        <v>600720.04080999992</v>
      </c>
      <c r="D151" s="15">
        <f t="shared" si="9"/>
        <v>779924.94487000001</v>
      </c>
      <c r="E151" s="15">
        <f t="shared" si="10"/>
        <v>893908.77600000007</v>
      </c>
      <c r="F151" s="7">
        <v>0</v>
      </c>
      <c r="G151" s="7">
        <v>11756.490860000002</v>
      </c>
      <c r="H151" s="7">
        <v>415278.28973000002</v>
      </c>
      <c r="I151" s="7">
        <f t="shared" si="11"/>
        <v>281537.90177999996</v>
      </c>
      <c r="J151" s="7">
        <v>99643.243000000002</v>
      </c>
      <c r="K151" s="7">
        <v>181894.65877999997</v>
      </c>
      <c r="L151" s="7">
        <v>0</v>
      </c>
      <c r="M151" s="7">
        <v>36314.468759999996</v>
      </c>
      <c r="N151" s="7">
        <v>35037.793740000001</v>
      </c>
      <c r="O151" s="7">
        <v>113983.83113000001</v>
      </c>
      <c r="P151" s="7">
        <v>37653.130269999994</v>
      </c>
      <c r="Q151" s="7">
        <v>101230.67579000001</v>
      </c>
      <c r="R151" s="7">
        <v>7344.1399800000008</v>
      </c>
      <c r="S151" s="7">
        <v>32976.958020000005</v>
      </c>
      <c r="T151" s="7"/>
      <c r="U151" s="7"/>
      <c r="V151" s="7"/>
      <c r="W151" s="7"/>
      <c r="AB151" s="19"/>
    </row>
    <row r="152" spans="1:28" x14ac:dyDescent="0.25">
      <c r="A152" s="13">
        <v>43435</v>
      </c>
      <c r="B152" s="14">
        <v>43435</v>
      </c>
      <c r="C152" s="3">
        <f t="shared" si="8"/>
        <v>832330.41677000001</v>
      </c>
      <c r="D152" s="15">
        <f t="shared" si="9"/>
        <v>999284.63016000006</v>
      </c>
      <c r="E152" s="15">
        <f t="shared" si="10"/>
        <v>1014241.8968400001</v>
      </c>
      <c r="F152" s="7">
        <v>0</v>
      </c>
      <c r="G152" s="7">
        <v>14050.336350000001</v>
      </c>
      <c r="H152" s="7">
        <v>369969.39610000001</v>
      </c>
      <c r="I152" s="7">
        <f t="shared" si="11"/>
        <v>544008.08128000004</v>
      </c>
      <c r="J152" s="7">
        <v>99607.673500000004</v>
      </c>
      <c r="K152" s="7">
        <v>284162.50777999999</v>
      </c>
      <c r="L152" s="7">
        <v>160237.9</v>
      </c>
      <c r="M152" s="7">
        <v>36314.468759999996</v>
      </c>
      <c r="N152" s="7">
        <v>34942.347670000003</v>
      </c>
      <c r="O152" s="7">
        <v>14957.266680000002</v>
      </c>
      <c r="P152" s="7">
        <v>37589.617359999997</v>
      </c>
      <c r="Q152" s="7">
        <v>101230.67579000001</v>
      </c>
      <c r="R152" s="7">
        <v>34.002590000000005</v>
      </c>
      <c r="S152" s="7">
        <v>28099.917650000003</v>
      </c>
      <c r="T152" s="7"/>
      <c r="U152" s="7"/>
      <c r="V152" s="7"/>
      <c r="W152" s="7"/>
      <c r="AB152" s="19"/>
    </row>
    <row r="153" spans="1:28" x14ac:dyDescent="0.25">
      <c r="A153" s="13">
        <v>43466</v>
      </c>
      <c r="B153" s="14">
        <v>43466</v>
      </c>
      <c r="C153" s="3">
        <f t="shared" si="8"/>
        <v>851944.9781500001</v>
      </c>
      <c r="D153" s="15">
        <f t="shared" si="9"/>
        <v>1019316.5978100001</v>
      </c>
      <c r="E153" s="15">
        <f t="shared" si="10"/>
        <v>1033561.7617800001</v>
      </c>
      <c r="F153" s="7">
        <v>0</v>
      </c>
      <c r="G153" s="7">
        <v>14545.726890000002</v>
      </c>
      <c r="H153" s="7">
        <v>317939.78586</v>
      </c>
      <c r="I153" s="7">
        <f t="shared" si="11"/>
        <v>615574.26863000006</v>
      </c>
      <c r="J153" s="7">
        <v>99601.729000000007</v>
      </c>
      <c r="K153" s="7">
        <v>285434.13962000003</v>
      </c>
      <c r="L153" s="7">
        <v>230538.40000999998</v>
      </c>
      <c r="M153" s="7">
        <v>36314.468759999996</v>
      </c>
      <c r="N153" s="7">
        <v>34942.347670000003</v>
      </c>
      <c r="O153" s="7">
        <v>14245.163970000001</v>
      </c>
      <c r="P153" s="7">
        <v>37665.458079999997</v>
      </c>
      <c r="Q153" s="7">
        <v>101230.67579000001</v>
      </c>
      <c r="R153" s="7">
        <v>34.002580000000002</v>
      </c>
      <c r="S153" s="7">
        <v>28441.483210000002</v>
      </c>
      <c r="T153" s="7"/>
      <c r="U153" s="7"/>
      <c r="V153" s="7"/>
      <c r="W153" s="7"/>
      <c r="AB153" s="19"/>
    </row>
    <row r="154" spans="1:28" x14ac:dyDescent="0.25">
      <c r="A154" s="13">
        <v>43497</v>
      </c>
      <c r="B154" s="14">
        <v>43497</v>
      </c>
      <c r="C154" s="3">
        <f t="shared" si="8"/>
        <v>867870.12613999995</v>
      </c>
      <c r="D154" s="15">
        <f t="shared" si="9"/>
        <v>1037533.52787</v>
      </c>
      <c r="E154" s="15">
        <f t="shared" si="10"/>
        <v>1052355.01028</v>
      </c>
      <c r="F154" s="7">
        <v>0</v>
      </c>
      <c r="G154" s="7">
        <v>23111.891340000006</v>
      </c>
      <c r="H154" s="7">
        <v>377436.96152000007</v>
      </c>
      <c r="I154" s="7">
        <f t="shared" si="11"/>
        <v>566677.72913999995</v>
      </c>
      <c r="J154" s="7">
        <v>49694.673500000004</v>
      </c>
      <c r="K154" s="7">
        <v>286721.05565999995</v>
      </c>
      <c r="L154" s="7">
        <v>230261.99998000002</v>
      </c>
      <c r="M154" s="7">
        <v>36314.468759999996</v>
      </c>
      <c r="N154" s="7">
        <v>33992.47711</v>
      </c>
      <c r="O154" s="7">
        <v>14821.482410000001</v>
      </c>
      <c r="P154" s="7">
        <v>42876.459030000005</v>
      </c>
      <c r="Q154" s="7">
        <v>101230.67579000001</v>
      </c>
      <c r="R154" s="7">
        <v>0</v>
      </c>
      <c r="S154" s="7">
        <v>25556.266910000002</v>
      </c>
      <c r="T154" s="7"/>
      <c r="U154" s="7"/>
      <c r="V154" s="7"/>
      <c r="W154" s="7"/>
      <c r="AB154" s="19"/>
    </row>
    <row r="155" spans="1:28" x14ac:dyDescent="0.25">
      <c r="A155" s="13">
        <v>43525</v>
      </c>
      <c r="B155" s="14"/>
      <c r="C155" s="3">
        <f t="shared" si="8"/>
        <v>890661.31375000032</v>
      </c>
      <c r="D155" s="15">
        <f t="shared" si="9"/>
        <v>1064760.9223800004</v>
      </c>
      <c r="E155" s="15">
        <f t="shared" si="10"/>
        <v>1080291.6457100003</v>
      </c>
      <c r="F155" s="7">
        <v>0</v>
      </c>
      <c r="G155" s="7">
        <v>15828.92757</v>
      </c>
      <c r="H155" s="7">
        <v>381062.5548000001</v>
      </c>
      <c r="I155" s="7">
        <f t="shared" si="11"/>
        <v>597488.83870000008</v>
      </c>
      <c r="J155" s="7">
        <v>99592.930500000002</v>
      </c>
      <c r="K155" s="7">
        <v>286274.70822000003</v>
      </c>
      <c r="L155" s="7">
        <v>211621.19998000003</v>
      </c>
      <c r="M155" s="7">
        <v>36314.468759999996</v>
      </c>
      <c r="N155" s="7">
        <v>34066.132549999995</v>
      </c>
      <c r="O155" s="7">
        <v>15530.723330000003</v>
      </c>
      <c r="P155" s="7">
        <v>42826.351999999999</v>
      </c>
      <c r="Q155" s="7">
        <v>101230.67579000001</v>
      </c>
      <c r="R155" s="7">
        <v>4415.45003</v>
      </c>
      <c r="S155" s="7">
        <v>25627.130810000002</v>
      </c>
      <c r="T155" s="7"/>
      <c r="V155" s="7"/>
      <c r="AB155" s="19"/>
    </row>
    <row r="156" spans="1:28" x14ac:dyDescent="0.25">
      <c r="A156" s="13">
        <v>43556</v>
      </c>
      <c r="C156" s="3">
        <f t="shared" si="8"/>
        <v>913112.16928000015</v>
      </c>
      <c r="D156" s="15">
        <f t="shared" si="9"/>
        <v>1076195.6214500002</v>
      </c>
      <c r="E156" s="15">
        <f t="shared" si="10"/>
        <v>1090870.9844500001</v>
      </c>
      <c r="F156" s="7">
        <v>0</v>
      </c>
      <c r="G156" s="7">
        <v>23216.19097</v>
      </c>
      <c r="H156" s="7">
        <v>338206.69313000009</v>
      </c>
      <c r="I156" s="7">
        <f t="shared" si="11"/>
        <v>645712.95662000007</v>
      </c>
      <c r="J156" s="7">
        <v>99596.041500000007</v>
      </c>
      <c r="K156" s="7">
        <v>290564.48514</v>
      </c>
      <c r="L156" s="7">
        <v>255552.42998000002</v>
      </c>
      <c r="M156" s="7">
        <v>34993.648180000004</v>
      </c>
      <c r="N156" s="7">
        <v>34066.132549999995</v>
      </c>
      <c r="O156" s="7">
        <v>14675.363000000001</v>
      </c>
      <c r="P156" s="7">
        <v>42829.793010000009</v>
      </c>
      <c r="Q156" s="7">
        <v>97548.735390000002</v>
      </c>
      <c r="R156" s="7">
        <v>18.87116</v>
      </c>
      <c r="S156" s="7">
        <v>22686.052610000002</v>
      </c>
      <c r="T156" s="7"/>
      <c r="V156" s="7"/>
      <c r="AB156" s="19"/>
    </row>
    <row r="157" spans="1:28" x14ac:dyDescent="0.25">
      <c r="A157" s="13">
        <v>43586</v>
      </c>
      <c r="C157" s="3">
        <f t="shared" si="8"/>
        <v>925838.74946000008</v>
      </c>
      <c r="D157" s="15">
        <f t="shared" si="9"/>
        <v>1086061.68802</v>
      </c>
      <c r="E157" s="15">
        <f t="shared" si="10"/>
        <v>1103182.1470699999</v>
      </c>
      <c r="F157" s="7">
        <v>0</v>
      </c>
      <c r="G157" s="7">
        <v>7710.5448099999994</v>
      </c>
      <c r="H157" s="7">
        <v>341820.61302999995</v>
      </c>
      <c r="I157" s="7">
        <f t="shared" si="11"/>
        <v>669556.04590000003</v>
      </c>
      <c r="J157" s="7">
        <v>99397.027499999997</v>
      </c>
      <c r="K157" s="7">
        <v>292626.16841999994</v>
      </c>
      <c r="L157" s="7">
        <v>277532.84998</v>
      </c>
      <c r="M157" s="7">
        <v>34993.648180000004</v>
      </c>
      <c r="N157" s="7">
        <v>31980.8361</v>
      </c>
      <c r="O157" s="7">
        <v>17120.459050000001</v>
      </c>
      <c r="P157" s="7">
        <v>42816.723619999997</v>
      </c>
      <c r="Q157" s="7">
        <v>97548.735390000002</v>
      </c>
      <c r="R157" s="7">
        <v>0</v>
      </c>
      <c r="S157" s="7">
        <v>19857.47955</v>
      </c>
      <c r="T157" s="7"/>
      <c r="U157" s="7"/>
      <c r="V157" s="7"/>
      <c r="AB157" s="19"/>
    </row>
    <row r="158" spans="1:28" x14ac:dyDescent="0.25">
      <c r="A158" s="13">
        <v>43617</v>
      </c>
      <c r="C158" s="3">
        <f t="shared" si="8"/>
        <v>946017.72016000014</v>
      </c>
      <c r="D158" s="15">
        <f t="shared" si="9"/>
        <v>1201135.5040800001</v>
      </c>
      <c r="E158" s="15">
        <f t="shared" si="10"/>
        <v>1215776.82672</v>
      </c>
      <c r="F158" s="7">
        <v>0</v>
      </c>
      <c r="G158" s="7">
        <v>5876.5466900000001</v>
      </c>
      <c r="H158" s="7">
        <v>461175.60009000002</v>
      </c>
      <c r="I158" s="7">
        <f t="shared" si="11"/>
        <v>667450.29388000001</v>
      </c>
      <c r="J158" s="7">
        <v>99427.360499999995</v>
      </c>
      <c r="K158" s="7">
        <v>294616.43339999998</v>
      </c>
      <c r="L158" s="7">
        <v>273406.49998000002</v>
      </c>
      <c r="M158" s="7">
        <v>34993.648180000004</v>
      </c>
      <c r="N158" s="7">
        <v>31639.415239999998</v>
      </c>
      <c r="O158" s="7">
        <v>14641.32264</v>
      </c>
      <c r="P158" s="7">
        <v>42888.449950000002</v>
      </c>
      <c r="Q158" s="7">
        <v>195097.47491999998</v>
      </c>
      <c r="R158" s="7">
        <v>0</v>
      </c>
      <c r="S158" s="7">
        <v>17131.859050000003</v>
      </c>
      <c r="T158" s="7"/>
      <c r="U158" s="7"/>
      <c r="V158" s="7"/>
      <c r="AB158" s="19"/>
    </row>
    <row r="159" spans="1:28" x14ac:dyDescent="0.25">
      <c r="A159" s="13">
        <v>43647</v>
      </c>
      <c r="C159" s="3">
        <f t="shared" si="8"/>
        <v>952787.5011100003</v>
      </c>
      <c r="D159" s="15">
        <f t="shared" si="9"/>
        <v>1205029.1334700002</v>
      </c>
      <c r="E159" s="15">
        <f t="shared" si="10"/>
        <v>1219423.5399200001</v>
      </c>
      <c r="F159" s="7">
        <v>0</v>
      </c>
      <c r="G159" s="7">
        <v>8873.7476100000003</v>
      </c>
      <c r="H159" s="7">
        <v>450193.05924000003</v>
      </c>
      <c r="I159" s="7">
        <f t="shared" si="11"/>
        <v>679329.26320000004</v>
      </c>
      <c r="J159" s="7">
        <v>119320.1105</v>
      </c>
      <c r="K159" s="7">
        <v>294138.02272000001</v>
      </c>
      <c r="L159" s="7">
        <v>265871.12998000003</v>
      </c>
      <c r="M159" s="7">
        <v>34993.648180000004</v>
      </c>
      <c r="N159" s="7">
        <v>31639.415239999998</v>
      </c>
      <c r="O159" s="7">
        <v>14394.40645</v>
      </c>
      <c r="P159" s="7">
        <v>42880.085030000002</v>
      </c>
      <c r="Q159" s="7">
        <v>195097.47491999998</v>
      </c>
      <c r="R159" s="7">
        <v>0.41000000000000003</v>
      </c>
      <c r="S159" s="7">
        <v>14263.662410000001</v>
      </c>
      <c r="T159" s="7"/>
      <c r="U159" s="7"/>
      <c r="V159" s="7"/>
      <c r="AB159" s="19"/>
    </row>
    <row r="160" spans="1:28" x14ac:dyDescent="0.25">
      <c r="A160" s="13">
        <v>43678</v>
      </c>
      <c r="C160" s="3">
        <f t="shared" si="8"/>
        <v>964651.74982999987</v>
      </c>
      <c r="D160" s="15">
        <f t="shared" si="9"/>
        <v>1216555.8143199999</v>
      </c>
      <c r="E160" s="15">
        <f t="shared" si="10"/>
        <v>1232542.65148</v>
      </c>
      <c r="F160" s="7">
        <v>0</v>
      </c>
      <c r="G160" s="7">
        <v>9132.8499100000008</v>
      </c>
      <c r="H160" s="7">
        <v>462179.11722000007</v>
      </c>
      <c r="I160" s="7">
        <f t="shared" si="11"/>
        <v>679638.95863999997</v>
      </c>
      <c r="J160" s="7">
        <v>119362.9025</v>
      </c>
      <c r="K160" s="7">
        <v>292410.21615999995</v>
      </c>
      <c r="L160" s="7">
        <v>267865.83998000005</v>
      </c>
      <c r="M160" s="7">
        <v>34993.648180000004</v>
      </c>
      <c r="N160" s="7">
        <v>30611.240370000003</v>
      </c>
      <c r="O160" s="7">
        <v>15986.837160000001</v>
      </c>
      <c r="P160" s="7">
        <v>45355.995360000001</v>
      </c>
      <c r="Q160" s="7">
        <v>195097.47491999998</v>
      </c>
      <c r="R160" s="7">
        <v>0</v>
      </c>
      <c r="S160" s="7">
        <v>11450.594209999999</v>
      </c>
      <c r="U160" s="7"/>
      <c r="V160" s="7"/>
      <c r="AB160" s="19"/>
    </row>
    <row r="161" spans="1:28" x14ac:dyDescent="0.25">
      <c r="A161" s="13">
        <v>43709</v>
      </c>
      <c r="C161" s="3">
        <f t="shared" si="8"/>
        <v>975130.69154999999</v>
      </c>
      <c r="D161" s="15">
        <f t="shared" si="9"/>
        <v>1223953.07023</v>
      </c>
      <c r="E161" s="15">
        <f t="shared" si="10"/>
        <v>1249363.2293099998</v>
      </c>
      <c r="F161" s="7">
        <v>0</v>
      </c>
      <c r="G161" s="7">
        <v>3702.6801999999998</v>
      </c>
      <c r="H161" s="7">
        <v>382426.87935999996</v>
      </c>
      <c r="I161" s="7">
        <f t="shared" si="11"/>
        <v>772218.62211999996</v>
      </c>
      <c r="J161" s="7">
        <v>69637.166500000007</v>
      </c>
      <c r="K161" s="7">
        <v>297218.07936000003</v>
      </c>
      <c r="L161" s="7">
        <v>405363.37625999999</v>
      </c>
      <c r="M161" s="7">
        <v>34993.648180000004</v>
      </c>
      <c r="N161" s="7">
        <v>30611.240370000003</v>
      </c>
      <c r="O161" s="7">
        <v>25410.159080000001</v>
      </c>
      <c r="P161" s="7">
        <v>45366.148529999999</v>
      </c>
      <c r="Q161" s="7">
        <v>195097.47491999998</v>
      </c>
      <c r="R161" s="7">
        <v>0</v>
      </c>
      <c r="S161" s="7">
        <v>8358.7552300000007</v>
      </c>
      <c r="U161" s="7"/>
      <c r="V161" s="7"/>
      <c r="AB161" s="19"/>
    </row>
    <row r="162" spans="1:28" x14ac:dyDescent="0.25">
      <c r="A162" s="13">
        <v>43739</v>
      </c>
      <c r="C162" s="3">
        <f t="shared" si="8"/>
        <v>975181.17081999988</v>
      </c>
      <c r="D162" s="15">
        <f t="shared" si="9"/>
        <v>1228232.1038799998</v>
      </c>
      <c r="E162" s="15">
        <f t="shared" si="10"/>
        <v>1242202.6773599999</v>
      </c>
      <c r="F162" s="7">
        <v>0</v>
      </c>
      <c r="G162" s="7">
        <v>7688.7095900000004</v>
      </c>
      <c r="H162" s="7">
        <v>375346.90275999991</v>
      </c>
      <c r="I162" s="7">
        <f t="shared" si="11"/>
        <v>779591.60297999997</v>
      </c>
      <c r="J162" s="7">
        <v>69717.660900000003</v>
      </c>
      <c r="K162" s="7">
        <v>296341.62583999999</v>
      </c>
      <c r="L162" s="7">
        <v>413532.31624000001</v>
      </c>
      <c r="M162" s="7">
        <v>34993.648180000004</v>
      </c>
      <c r="N162" s="7">
        <v>30611.240370000003</v>
      </c>
      <c r="O162" s="7">
        <v>13970.573480000001</v>
      </c>
      <c r="P162" s="7">
        <v>43378.048370000004</v>
      </c>
      <c r="Q162" s="7">
        <v>195097.47491999998</v>
      </c>
      <c r="R162" s="7">
        <v>8940.4946600000003</v>
      </c>
      <c r="S162" s="7">
        <v>5634.9151100000008</v>
      </c>
      <c r="V162" s="7"/>
      <c r="AB162" s="19"/>
    </row>
    <row r="163" spans="1:28" s="26" customFormat="1" x14ac:dyDescent="0.25">
      <c r="A163" s="20">
        <v>43770</v>
      </c>
      <c r="B163" s="21"/>
      <c r="C163" s="22">
        <f t="shared" ref="C163:C165" si="12">D163-SUM(P163:S163)</f>
        <v>989538.02864999999</v>
      </c>
      <c r="D163" s="23">
        <f t="shared" ref="D163:D165" si="13">E163-O163</f>
        <v>1230739.9294</v>
      </c>
      <c r="E163" s="23">
        <f t="shared" ref="E163:E165" si="14">SUM(F163:I163)+SUM(M163:O163)</f>
        <v>1245979.9914299999</v>
      </c>
      <c r="F163" s="24">
        <v>0</v>
      </c>
      <c r="G163" s="24">
        <v>6833.2516699999996</v>
      </c>
      <c r="H163" s="24">
        <v>387183.35414000007</v>
      </c>
      <c r="I163" s="24">
        <f t="shared" ref="I163:I165" si="15">SUM(J163:L163)</f>
        <v>772617.24631999992</v>
      </c>
      <c r="J163" s="24">
        <v>20012.030600000002</v>
      </c>
      <c r="K163" s="24">
        <v>297721.35144</v>
      </c>
      <c r="L163" s="24">
        <v>454883.86427999998</v>
      </c>
      <c r="M163" s="24">
        <v>34993.648180000004</v>
      </c>
      <c r="N163" s="24">
        <v>29112.429090000001</v>
      </c>
      <c r="O163" s="24">
        <v>15240.062030000001</v>
      </c>
      <c r="P163" s="24">
        <v>43365.688160000005</v>
      </c>
      <c r="Q163" s="24">
        <v>195097.47491999998</v>
      </c>
      <c r="R163" s="24">
        <v>0</v>
      </c>
      <c r="S163" s="24">
        <v>2738.73767</v>
      </c>
      <c r="T163" s="21"/>
      <c r="U163" s="21"/>
      <c r="V163" s="24"/>
      <c r="W163" s="21"/>
      <c r="X163" s="21"/>
      <c r="Y163" s="21"/>
      <c r="Z163" s="21"/>
      <c r="AA163" s="21"/>
      <c r="AB163" s="25"/>
    </row>
    <row r="164" spans="1:28" s="26" customFormat="1" x14ac:dyDescent="0.25">
      <c r="A164" s="20">
        <v>43800</v>
      </c>
      <c r="B164" s="21"/>
      <c r="C164" s="22">
        <f t="shared" si="12"/>
        <v>1139407.8613700001</v>
      </c>
      <c r="D164" s="23">
        <f t="shared" si="13"/>
        <v>1478471.5952000001</v>
      </c>
      <c r="E164" s="23">
        <f t="shared" si="14"/>
        <v>1492193.5382700001</v>
      </c>
      <c r="F164" s="24">
        <v>0</v>
      </c>
      <c r="G164" s="24">
        <v>6906.0365999999995</v>
      </c>
      <c r="H164" s="24">
        <v>533496.80868000002</v>
      </c>
      <c r="I164" s="24">
        <f t="shared" si="15"/>
        <v>874304.09324000007</v>
      </c>
      <c r="J164" s="24">
        <v>69815.719700000001</v>
      </c>
      <c r="K164" s="24">
        <v>296482.58293999999</v>
      </c>
      <c r="L164" s="24">
        <v>508005.79060000001</v>
      </c>
      <c r="M164" s="24">
        <v>34993.648180000004</v>
      </c>
      <c r="N164" s="24">
        <v>28771.0085</v>
      </c>
      <c r="O164" s="24">
        <v>13721.943070000001</v>
      </c>
      <c r="P164" s="24">
        <v>46409.592349999992</v>
      </c>
      <c r="Q164" s="24">
        <v>292646.21444999997</v>
      </c>
      <c r="R164" s="24">
        <v>7.2</v>
      </c>
      <c r="S164" s="24">
        <v>0.72702999999999995</v>
      </c>
      <c r="T164" s="21"/>
      <c r="U164" s="21"/>
      <c r="V164" s="24"/>
      <c r="W164" s="21"/>
      <c r="X164" s="21"/>
      <c r="Y164" s="21"/>
      <c r="Z164" s="21"/>
      <c r="AA164" s="21"/>
      <c r="AB164" s="25"/>
    </row>
    <row r="165" spans="1:28" s="26" customFormat="1" x14ac:dyDescent="0.25">
      <c r="A165" s="20">
        <v>43831</v>
      </c>
      <c r="B165" s="21"/>
      <c r="C165" s="22">
        <f t="shared" si="12"/>
        <v>1146934.7882700004</v>
      </c>
      <c r="D165" s="23">
        <f t="shared" si="13"/>
        <v>1486129.0965000002</v>
      </c>
      <c r="E165" s="23">
        <f t="shared" si="14"/>
        <v>1500527.2576800003</v>
      </c>
      <c r="F165" s="24">
        <v>0</v>
      </c>
      <c r="G165" s="24">
        <v>20258.245180000002</v>
      </c>
      <c r="H165" s="24">
        <v>429040.83664000011</v>
      </c>
      <c r="I165" s="24">
        <f t="shared" si="15"/>
        <v>973065.35800000001</v>
      </c>
      <c r="J165" s="24">
        <v>69815.87509999999</v>
      </c>
      <c r="K165" s="24">
        <v>299690.21353999997</v>
      </c>
      <c r="L165" s="24">
        <v>603559.26936000003</v>
      </c>
      <c r="M165" s="24">
        <v>34993.648180000004</v>
      </c>
      <c r="N165" s="24">
        <v>28771.0085</v>
      </c>
      <c r="O165" s="24">
        <v>14398.161179999999</v>
      </c>
      <c r="P165" s="24">
        <v>46380.115089999999</v>
      </c>
      <c r="Q165" s="24">
        <v>292646.21444999997</v>
      </c>
      <c r="R165" s="24">
        <v>0</v>
      </c>
      <c r="S165" s="24">
        <v>167.97869</v>
      </c>
      <c r="T165" s="21"/>
      <c r="U165" s="21"/>
      <c r="V165" s="24"/>
      <c r="W165" s="21"/>
      <c r="X165" s="21"/>
      <c r="Y165" s="21"/>
      <c r="Z165" s="21"/>
      <c r="AA165" s="21"/>
      <c r="AB165" s="25"/>
    </row>
    <row r="166" spans="1:28" s="26" customFormat="1" x14ac:dyDescent="0.25">
      <c r="A166" s="20">
        <v>43862</v>
      </c>
      <c r="B166" s="21"/>
      <c r="C166" s="22">
        <f t="shared" ref="C166:C176" si="16">D166-SUM(P166:S166)</f>
        <v>1198808.4927300001</v>
      </c>
      <c r="D166" s="23">
        <f t="shared" ref="D166:D176" si="17">E166-O166</f>
        <v>1538065.7092899999</v>
      </c>
      <c r="E166" s="23">
        <f t="shared" ref="E166:E176" si="18">SUM(F166:I166)+SUM(M166:O166)</f>
        <v>1557697.12766</v>
      </c>
      <c r="F166" s="24">
        <v>0</v>
      </c>
      <c r="G166" s="24">
        <v>15824.570449999999</v>
      </c>
      <c r="H166" s="24">
        <v>393916.24433999998</v>
      </c>
      <c r="I166" s="24">
        <f t="shared" ref="I166:I176" si="19">SUM(J166:L166)</f>
        <v>1065879.17203</v>
      </c>
      <c r="J166" s="24">
        <v>69814.708500000008</v>
      </c>
      <c r="K166" s="24">
        <v>303842.26741999999</v>
      </c>
      <c r="L166" s="24">
        <v>692222.19611000002</v>
      </c>
      <c r="M166" s="24">
        <v>34993.648180000004</v>
      </c>
      <c r="N166" s="24">
        <v>27452.07429</v>
      </c>
      <c r="O166" s="24">
        <v>19631.418370000003</v>
      </c>
      <c r="P166" s="24">
        <v>46357.067460000013</v>
      </c>
      <c r="Q166" s="24">
        <v>292646.21444999997</v>
      </c>
      <c r="R166" s="24">
        <v>0</v>
      </c>
      <c r="S166" s="24">
        <v>253.93465</v>
      </c>
      <c r="T166" s="21"/>
      <c r="U166" s="21"/>
      <c r="V166" s="24"/>
      <c r="W166" s="21"/>
      <c r="X166" s="21"/>
      <c r="Y166" s="21"/>
      <c r="Z166" s="21"/>
      <c r="AA166" s="21"/>
      <c r="AB166" s="25"/>
    </row>
    <row r="167" spans="1:28" s="26" customFormat="1" x14ac:dyDescent="0.25">
      <c r="A167" s="20">
        <v>43891</v>
      </c>
      <c r="B167" s="21"/>
      <c r="C167" s="22">
        <f t="shared" si="16"/>
        <v>1218260.0995700001</v>
      </c>
      <c r="D167" s="23">
        <f t="shared" si="17"/>
        <v>1572097.4083799999</v>
      </c>
      <c r="E167" s="23">
        <f t="shared" si="18"/>
        <v>1587035.08558</v>
      </c>
      <c r="F167" s="24">
        <v>0</v>
      </c>
      <c r="G167" s="24">
        <v>10848.529460000002</v>
      </c>
      <c r="H167" s="24">
        <v>454506.10827999999</v>
      </c>
      <c r="I167" s="24">
        <f t="shared" si="19"/>
        <v>1044174.6607300001</v>
      </c>
      <c r="J167" s="24">
        <v>49890.396000000001</v>
      </c>
      <c r="K167" s="24">
        <v>305208.71713999996</v>
      </c>
      <c r="L167" s="24">
        <v>689075.54759000009</v>
      </c>
      <c r="M167" s="24">
        <v>34993.648180000004</v>
      </c>
      <c r="N167" s="24">
        <v>27574.461730000003</v>
      </c>
      <c r="O167" s="24">
        <v>14937.6772</v>
      </c>
      <c r="P167" s="24">
        <v>55730.176009999996</v>
      </c>
      <c r="Q167" s="24">
        <v>292646.21444999997</v>
      </c>
      <c r="R167" s="24">
        <v>5110.4598600000008</v>
      </c>
      <c r="S167" s="24">
        <v>350.45848999999998</v>
      </c>
      <c r="T167" s="21"/>
      <c r="U167" s="21"/>
      <c r="V167" s="24"/>
      <c r="W167" s="21"/>
      <c r="X167" s="21"/>
      <c r="Y167" s="21"/>
      <c r="Z167" s="21"/>
      <c r="AA167" s="21"/>
      <c r="AB167" s="25"/>
    </row>
    <row r="168" spans="1:28" s="26" customFormat="1" x14ac:dyDescent="0.25">
      <c r="A168" s="20">
        <v>43922</v>
      </c>
      <c r="B168" s="21"/>
      <c r="C168" s="22">
        <f t="shared" si="16"/>
        <v>1354411.96808</v>
      </c>
      <c r="D168" s="23">
        <f t="shared" si="17"/>
        <v>1704756.41812</v>
      </c>
      <c r="E168" s="23">
        <f t="shared" si="18"/>
        <v>1719350.9129300001</v>
      </c>
      <c r="F168" s="24">
        <v>0</v>
      </c>
      <c r="G168" s="24">
        <v>12761.543130000002</v>
      </c>
      <c r="H168" s="24">
        <v>598249.64663000009</v>
      </c>
      <c r="I168" s="24">
        <f t="shared" si="19"/>
        <v>1031177.1184500001</v>
      </c>
      <c r="J168" s="24">
        <v>49890.396000000001</v>
      </c>
      <c r="K168" s="24">
        <v>305216.42262000003</v>
      </c>
      <c r="L168" s="24">
        <v>676070.29983000003</v>
      </c>
      <c r="M168" s="24">
        <v>34993.648180000004</v>
      </c>
      <c r="N168" s="24">
        <v>27574.461730000003</v>
      </c>
      <c r="O168" s="24">
        <v>14594.49481</v>
      </c>
      <c r="P168" s="24">
        <v>57272.048060000001</v>
      </c>
      <c r="Q168" s="24">
        <v>292646.21444999997</v>
      </c>
      <c r="R168" s="24">
        <v>0</v>
      </c>
      <c r="S168" s="24">
        <v>426.18752999999998</v>
      </c>
      <c r="T168" s="21"/>
      <c r="U168" s="21"/>
      <c r="V168" s="24"/>
      <c r="W168" s="21"/>
      <c r="X168" s="21"/>
      <c r="Y168" s="21"/>
      <c r="Z168" s="21"/>
      <c r="AA168" s="21"/>
      <c r="AB168" s="25"/>
    </row>
    <row r="169" spans="1:28" s="26" customFormat="1" x14ac:dyDescent="0.25">
      <c r="A169" s="20">
        <v>43952</v>
      </c>
      <c r="B169" s="21"/>
      <c r="C169" s="22">
        <f t="shared" si="16"/>
        <v>1341099.6625600001</v>
      </c>
      <c r="D169" s="23">
        <f t="shared" si="17"/>
        <v>1691595.9607300002</v>
      </c>
      <c r="E169" s="23">
        <f t="shared" si="18"/>
        <v>1707341.6228800002</v>
      </c>
      <c r="F169" s="24">
        <v>0</v>
      </c>
      <c r="G169" s="24">
        <v>14184.235780000001</v>
      </c>
      <c r="H169" s="24">
        <v>538457.07300000009</v>
      </c>
      <c r="I169" s="24">
        <f t="shared" si="19"/>
        <v>1077434.8689900001</v>
      </c>
      <c r="J169" s="24">
        <v>49890.396000000001</v>
      </c>
      <c r="K169" s="24">
        <v>301533.39214000001</v>
      </c>
      <c r="L169" s="24">
        <v>726011.08085000003</v>
      </c>
      <c r="M169" s="24">
        <v>34993.648180000004</v>
      </c>
      <c r="N169" s="24">
        <v>26526.13478</v>
      </c>
      <c r="O169" s="24">
        <v>15745.66215</v>
      </c>
      <c r="P169" s="24">
        <v>57295.190710000003</v>
      </c>
      <c r="Q169" s="24">
        <v>292646.21444999997</v>
      </c>
      <c r="R169" s="24">
        <v>0</v>
      </c>
      <c r="S169" s="24">
        <v>554.89301</v>
      </c>
      <c r="T169" s="21"/>
      <c r="U169" s="21"/>
      <c r="V169" s="24"/>
      <c r="W169" s="21"/>
      <c r="X169" s="21"/>
      <c r="Y169" s="21"/>
      <c r="Z169" s="21"/>
      <c r="AA169" s="21"/>
      <c r="AB169" s="25"/>
    </row>
    <row r="170" spans="1:28" s="26" customFormat="1" x14ac:dyDescent="0.25">
      <c r="A170" s="20">
        <v>43983</v>
      </c>
      <c r="B170" s="21"/>
      <c r="C170" s="22">
        <f t="shared" si="16"/>
        <v>1567327.6815400003</v>
      </c>
      <c r="D170" s="23">
        <f t="shared" si="17"/>
        <v>2013690.8316700002</v>
      </c>
      <c r="E170" s="23">
        <f t="shared" si="18"/>
        <v>2028370.7382300003</v>
      </c>
      <c r="F170" s="24">
        <v>0</v>
      </c>
      <c r="G170" s="24">
        <v>15752.1495</v>
      </c>
      <c r="H170" s="24">
        <v>806113.80377999996</v>
      </c>
      <c r="I170" s="24">
        <f t="shared" si="19"/>
        <v>1130724.3736400001</v>
      </c>
      <c r="J170" s="24">
        <v>50017.416499999999</v>
      </c>
      <c r="K170" s="24">
        <v>309693.23066</v>
      </c>
      <c r="L170" s="24">
        <v>771013.72648000007</v>
      </c>
      <c r="M170" s="24">
        <v>34800.633450000001</v>
      </c>
      <c r="N170" s="24">
        <v>26299.871300000003</v>
      </c>
      <c r="O170" s="24">
        <v>14679.906560000001</v>
      </c>
      <c r="P170" s="24">
        <v>57309.497179999991</v>
      </c>
      <c r="Q170" s="24">
        <v>388832.29880000005</v>
      </c>
      <c r="R170" s="24">
        <v>0</v>
      </c>
      <c r="S170" s="24">
        <v>221.35415</v>
      </c>
      <c r="T170" s="21"/>
      <c r="U170" s="21"/>
      <c r="V170" s="24"/>
      <c r="W170" s="21"/>
      <c r="X170" s="21"/>
      <c r="Y170" s="21"/>
      <c r="Z170" s="21"/>
      <c r="AA170" s="21"/>
      <c r="AB170" s="25"/>
    </row>
    <row r="171" spans="1:28" s="26" customFormat="1" x14ac:dyDescent="0.25">
      <c r="A171" s="20">
        <v>44013</v>
      </c>
      <c r="B171" s="21"/>
      <c r="C171" s="22">
        <f t="shared" si="16"/>
        <v>1661464.4875599996</v>
      </c>
      <c r="D171" s="23">
        <f t="shared" si="17"/>
        <v>2111416.7988099996</v>
      </c>
      <c r="E171" s="23">
        <f t="shared" si="18"/>
        <v>2126015.0968999998</v>
      </c>
      <c r="F171" s="24">
        <v>0</v>
      </c>
      <c r="G171" s="24">
        <v>9506.3926699999993</v>
      </c>
      <c r="H171" s="24">
        <v>704674.86816999991</v>
      </c>
      <c r="I171" s="24">
        <f t="shared" si="19"/>
        <v>1336149.64435</v>
      </c>
      <c r="J171" s="24">
        <v>50017.416499999999</v>
      </c>
      <c r="K171" s="24">
        <v>303247.31689999998</v>
      </c>
      <c r="L171" s="24">
        <v>982884.91095000005</v>
      </c>
      <c r="M171" s="24">
        <v>34800.633450000001</v>
      </c>
      <c r="N171" s="24">
        <v>26285.260170000001</v>
      </c>
      <c r="O171" s="24">
        <v>14598.29809</v>
      </c>
      <c r="P171" s="24">
        <v>60985.07033000001</v>
      </c>
      <c r="Q171" s="24">
        <v>388832.29880000005</v>
      </c>
      <c r="R171" s="24">
        <v>0</v>
      </c>
      <c r="S171" s="24">
        <v>134.94211999999999</v>
      </c>
      <c r="T171" s="21"/>
      <c r="U171" s="21"/>
      <c r="V171" s="24"/>
      <c r="W171" s="21"/>
      <c r="X171" s="21"/>
      <c r="Y171" s="21"/>
      <c r="Z171" s="21"/>
      <c r="AA171" s="21"/>
      <c r="AB171" s="25"/>
    </row>
    <row r="172" spans="1:28" s="26" customFormat="1" x14ac:dyDescent="0.25">
      <c r="A172" s="20">
        <v>44044</v>
      </c>
      <c r="B172" s="21"/>
      <c r="C172" s="22">
        <f t="shared" si="16"/>
        <v>1678435.9152500001</v>
      </c>
      <c r="D172" s="23">
        <f t="shared" si="17"/>
        <v>2128558.9993000003</v>
      </c>
      <c r="E172" s="23">
        <f t="shared" si="18"/>
        <v>2149897.5341000003</v>
      </c>
      <c r="F172" s="24">
        <v>0</v>
      </c>
      <c r="G172" s="24">
        <v>12408.739519999999</v>
      </c>
      <c r="H172" s="24">
        <v>620558.31582999998</v>
      </c>
      <c r="I172" s="24">
        <f t="shared" si="19"/>
        <v>1437407.5063200002</v>
      </c>
      <c r="J172" s="24">
        <v>50017.416499999999</v>
      </c>
      <c r="K172" s="24">
        <v>309744.40700000001</v>
      </c>
      <c r="L172" s="24">
        <v>1077645.6828200002</v>
      </c>
      <c r="M172" s="24">
        <v>34800.633450000001</v>
      </c>
      <c r="N172" s="24">
        <v>23383.804179999999</v>
      </c>
      <c r="O172" s="24">
        <v>21338.534799999998</v>
      </c>
      <c r="P172" s="24">
        <v>61047.024630000014</v>
      </c>
      <c r="Q172" s="24">
        <v>388832.29880000005</v>
      </c>
      <c r="R172" s="24">
        <v>0</v>
      </c>
      <c r="S172" s="24">
        <v>243.76061999999999</v>
      </c>
      <c r="T172" s="21"/>
      <c r="U172" s="21"/>
      <c r="V172" s="24"/>
      <c r="W172" s="21"/>
      <c r="X172" s="21"/>
      <c r="Y172" s="21"/>
      <c r="Z172" s="21"/>
      <c r="AA172" s="21"/>
      <c r="AB172" s="25"/>
    </row>
    <row r="173" spans="1:28" s="26" customFormat="1" x14ac:dyDescent="0.25">
      <c r="A173" s="20">
        <v>44075</v>
      </c>
      <c r="B173" s="21"/>
      <c r="C173" s="22">
        <f t="shared" si="16"/>
        <v>1580190.92665</v>
      </c>
      <c r="D173" s="23">
        <f t="shared" si="17"/>
        <v>2031672.8183200001</v>
      </c>
      <c r="E173" s="23">
        <f t="shared" si="18"/>
        <v>2050184.4720100001</v>
      </c>
      <c r="F173" s="24">
        <v>0</v>
      </c>
      <c r="G173" s="24">
        <v>14190.89407</v>
      </c>
      <c r="H173" s="24">
        <v>571633.2196800001</v>
      </c>
      <c r="I173" s="24">
        <f t="shared" si="19"/>
        <v>1387664.26694</v>
      </c>
      <c r="J173" s="24">
        <v>50023.103999999999</v>
      </c>
      <c r="K173" s="24">
        <v>310488.86414000002</v>
      </c>
      <c r="L173" s="24">
        <v>1027152.2988000001</v>
      </c>
      <c r="M173" s="24">
        <v>34800.633450000001</v>
      </c>
      <c r="N173" s="24">
        <v>23383.804179999999</v>
      </c>
      <c r="O173" s="24">
        <v>18511.653690000003</v>
      </c>
      <c r="P173" s="24">
        <v>61589.924469999998</v>
      </c>
      <c r="Q173" s="24">
        <v>388832.29880000005</v>
      </c>
      <c r="R173" s="24">
        <v>732.5729399999999</v>
      </c>
      <c r="S173" s="24">
        <v>327.09545999999995</v>
      </c>
      <c r="T173" s="21"/>
      <c r="U173" s="21"/>
      <c r="V173" s="24"/>
      <c r="W173" s="21"/>
      <c r="X173" s="21"/>
      <c r="Y173" s="21"/>
      <c r="Z173" s="21"/>
      <c r="AA173" s="21"/>
      <c r="AB173" s="25"/>
    </row>
    <row r="174" spans="1:28" s="26" customFormat="1" x14ac:dyDescent="0.25">
      <c r="A174" s="20">
        <v>44105</v>
      </c>
      <c r="B174" s="21"/>
      <c r="C174" s="22">
        <f t="shared" si="16"/>
        <v>1550269.5232500001</v>
      </c>
      <c r="D174" s="23">
        <f t="shared" si="17"/>
        <v>2001398.1992300001</v>
      </c>
      <c r="E174" s="23">
        <f t="shared" si="18"/>
        <v>2015514.2232900001</v>
      </c>
      <c r="F174" s="24">
        <v>0</v>
      </c>
      <c r="G174" s="24">
        <v>7459.9308799999999</v>
      </c>
      <c r="H174" s="24">
        <v>586876.82256999996</v>
      </c>
      <c r="I174" s="24">
        <f t="shared" si="19"/>
        <v>1349017.1650200002</v>
      </c>
      <c r="J174" s="24">
        <v>50023.103999999999</v>
      </c>
      <c r="K174" s="24">
        <v>305694.23884000006</v>
      </c>
      <c r="L174" s="24">
        <v>993299.82218000013</v>
      </c>
      <c r="M174" s="24">
        <v>34800.633450000001</v>
      </c>
      <c r="N174" s="24">
        <v>23243.64731</v>
      </c>
      <c r="O174" s="24">
        <v>14116.02406</v>
      </c>
      <c r="P174" s="24">
        <v>61602.520600000003</v>
      </c>
      <c r="Q174" s="24">
        <v>388832.29880000005</v>
      </c>
      <c r="R174" s="24">
        <v>153.75240000000002</v>
      </c>
      <c r="S174" s="24">
        <v>540.10418000000004</v>
      </c>
      <c r="T174" s="21"/>
      <c r="U174" s="21"/>
      <c r="V174" s="24"/>
      <c r="W174" s="21"/>
      <c r="X174" s="21"/>
      <c r="Y174" s="21"/>
      <c r="Z174" s="21"/>
      <c r="AA174" s="21"/>
      <c r="AB174" s="25"/>
    </row>
    <row r="175" spans="1:28" s="26" customFormat="1" x14ac:dyDescent="0.25">
      <c r="A175" s="20">
        <v>44136</v>
      </c>
      <c r="B175" s="21"/>
      <c r="C175" s="22">
        <f t="shared" si="16"/>
        <v>1532285.54929</v>
      </c>
      <c r="D175" s="23">
        <f t="shared" si="17"/>
        <v>1981841.35821</v>
      </c>
      <c r="E175" s="23">
        <f t="shared" si="18"/>
        <v>1997153.4438199999</v>
      </c>
      <c r="F175" s="24">
        <v>0</v>
      </c>
      <c r="G175" s="24">
        <v>10432.248039999999</v>
      </c>
      <c r="H175" s="24">
        <v>572478.03947999992</v>
      </c>
      <c r="I175" s="24">
        <f t="shared" si="19"/>
        <v>1342819.16288</v>
      </c>
      <c r="J175" s="24">
        <v>50023.103999999999</v>
      </c>
      <c r="K175" s="24">
        <v>308506.14491999999</v>
      </c>
      <c r="L175" s="24">
        <v>984289.91396000003</v>
      </c>
      <c r="M175" s="24">
        <v>34800.633450000001</v>
      </c>
      <c r="N175" s="24">
        <v>21311.274359999999</v>
      </c>
      <c r="O175" s="24">
        <v>15312.085610000002</v>
      </c>
      <c r="P175" s="24">
        <v>60562.551290000003</v>
      </c>
      <c r="Q175" s="24">
        <v>388832.29880000005</v>
      </c>
      <c r="R175" s="24">
        <v>58.700010000000006</v>
      </c>
      <c r="S175" s="24">
        <v>102.25882000000001</v>
      </c>
      <c r="T175" s="21"/>
      <c r="U175" s="21"/>
      <c r="V175" s="24"/>
      <c r="W175" s="21"/>
      <c r="X175" s="21"/>
      <c r="Y175" s="21"/>
      <c r="Z175" s="21"/>
      <c r="AA175" s="21"/>
      <c r="AB175" s="25"/>
    </row>
    <row r="176" spans="1:28" s="26" customFormat="1" x14ac:dyDescent="0.25">
      <c r="A176" s="20">
        <v>44166</v>
      </c>
      <c r="B176" s="21"/>
      <c r="C176" s="22">
        <f t="shared" si="16"/>
        <v>2208473.6189800003</v>
      </c>
      <c r="D176" s="23">
        <f t="shared" si="17"/>
        <v>2658102.0181800001</v>
      </c>
      <c r="E176" s="23">
        <f t="shared" si="18"/>
        <v>2672389.7114599999</v>
      </c>
      <c r="F176" s="24">
        <v>0</v>
      </c>
      <c r="G176" s="24">
        <v>14471.98049</v>
      </c>
      <c r="H176" s="24">
        <v>1004497.57871</v>
      </c>
      <c r="I176" s="24">
        <f t="shared" si="19"/>
        <v>1583868.4617199998</v>
      </c>
      <c r="J176" s="24">
        <v>50025.631999999998</v>
      </c>
      <c r="K176" s="24">
        <v>447723.60136000003</v>
      </c>
      <c r="L176" s="24">
        <v>1086119.2283599998</v>
      </c>
      <c r="M176" s="24">
        <v>34800.633450000001</v>
      </c>
      <c r="N176" s="24">
        <v>20463.363809999999</v>
      </c>
      <c r="O176" s="24">
        <v>14287.693280000001</v>
      </c>
      <c r="P176" s="24">
        <v>60614.823069999999</v>
      </c>
      <c r="Q176" s="24">
        <v>388832.29880000005</v>
      </c>
      <c r="R176" s="24">
        <v>1.0000000000000001E-5</v>
      </c>
      <c r="S176" s="24">
        <v>181.27731999999997</v>
      </c>
      <c r="T176" s="21"/>
      <c r="U176" s="21"/>
      <c r="V176" s="24"/>
      <c r="W176" s="21"/>
      <c r="X176" s="21"/>
      <c r="Y176" s="21"/>
      <c r="Z176" s="21"/>
      <c r="AA176" s="21"/>
      <c r="AB176" s="25"/>
    </row>
    <row r="177" spans="1:28" s="26" customFormat="1" x14ac:dyDescent="0.25">
      <c r="A177" s="20">
        <v>44197</v>
      </c>
      <c r="B177" s="21"/>
      <c r="C177" s="22">
        <f t="shared" ref="C177" si="20">D177-SUM(P177:S177)</f>
        <v>2188685.9453600002</v>
      </c>
      <c r="D177" s="23">
        <f t="shared" ref="D177" si="21">E177-O177</f>
        <v>2634673.3587400001</v>
      </c>
      <c r="E177" s="23">
        <f t="shared" ref="E177" si="22">SUM(F177:I177)+SUM(M177:O177)</f>
        <v>2649141.0965200001</v>
      </c>
      <c r="F177" s="24">
        <v>0</v>
      </c>
      <c r="G177" s="24">
        <v>19548.894600000003</v>
      </c>
      <c r="H177" s="24">
        <v>758112.85398000001</v>
      </c>
      <c r="I177" s="24">
        <f t="shared" ref="I177" si="23">SUM(J177:L177)</f>
        <v>1801747.6129000001</v>
      </c>
      <c r="J177" s="24">
        <v>50025.631999999998</v>
      </c>
      <c r="K177" s="24">
        <v>539083.47071999998</v>
      </c>
      <c r="L177" s="24">
        <v>1212638.51018</v>
      </c>
      <c r="M177" s="24">
        <v>34800.633450000001</v>
      </c>
      <c r="N177" s="24">
        <v>20463.363809999999</v>
      </c>
      <c r="O177" s="24">
        <v>14467.737779999999</v>
      </c>
      <c r="P177" s="24">
        <v>60709.618930000004</v>
      </c>
      <c r="Q177" s="24">
        <v>384744.32763000001</v>
      </c>
      <c r="R177" s="24">
        <v>179.26726000000002</v>
      </c>
      <c r="S177" s="24">
        <v>354.19956000000002</v>
      </c>
      <c r="T177" s="21"/>
      <c r="U177" s="21"/>
      <c r="V177" s="24"/>
      <c r="W177" s="21"/>
      <c r="X177" s="21"/>
      <c r="Y177" s="21"/>
      <c r="Z177" s="21"/>
      <c r="AA177" s="21"/>
      <c r="AB177" s="25"/>
    </row>
    <row r="178" spans="1:28" s="26" customFormat="1" x14ac:dyDescent="0.25">
      <c r="A178" s="20">
        <v>44228</v>
      </c>
      <c r="B178" s="21"/>
      <c r="C178" s="22">
        <f t="shared" ref="C178:C188" si="24">D178-SUM(P178:S178)</f>
        <v>2119876.6764500001</v>
      </c>
      <c r="D178" s="23">
        <f t="shared" ref="D178:D188" si="25">E178-O178</f>
        <v>2565884.7722200002</v>
      </c>
      <c r="E178" s="23">
        <f t="shared" ref="E178:E188" si="26">SUM(F178:I178)+SUM(M178:O178)</f>
        <v>2580953.5374600003</v>
      </c>
      <c r="F178" s="24">
        <v>0</v>
      </c>
      <c r="G178" s="24">
        <v>20448.202439999997</v>
      </c>
      <c r="H178" s="24">
        <v>669456.1799499999</v>
      </c>
      <c r="I178" s="24">
        <f t="shared" ref="I178:I188" si="27">SUM(J178:L178)</f>
        <v>1823439.5607800004</v>
      </c>
      <c r="J178" s="24">
        <v>50025.631999999998</v>
      </c>
      <c r="K178" s="24">
        <v>541214.82277999993</v>
      </c>
      <c r="L178" s="24">
        <v>1232199.1060000004</v>
      </c>
      <c r="M178" s="24">
        <v>34800.633450000001</v>
      </c>
      <c r="N178" s="24">
        <v>17740.195600000003</v>
      </c>
      <c r="O178" s="24">
        <v>15068.765240000001</v>
      </c>
      <c r="P178" s="24">
        <v>60756.272939999995</v>
      </c>
      <c r="Q178" s="24">
        <v>384744.32763000001</v>
      </c>
      <c r="R178" s="24">
        <v>0</v>
      </c>
      <c r="S178" s="24">
        <v>507.49520000000001</v>
      </c>
      <c r="T178" s="21"/>
      <c r="U178" s="21"/>
      <c r="V178" s="24"/>
      <c r="W178" s="21"/>
      <c r="X178" s="21"/>
      <c r="Y178" s="21"/>
      <c r="Z178" s="21"/>
      <c r="AA178" s="21"/>
      <c r="AB178" s="25"/>
    </row>
    <row r="179" spans="1:28" s="26" customFormat="1" x14ac:dyDescent="0.25">
      <c r="A179" s="20">
        <v>44256</v>
      </c>
      <c r="B179" s="21"/>
      <c r="C179" s="22">
        <f t="shared" si="24"/>
        <v>2113502.8902199999</v>
      </c>
      <c r="D179" s="23">
        <f t="shared" si="25"/>
        <v>2571687.6658000001</v>
      </c>
      <c r="E179" s="23">
        <f t="shared" si="26"/>
        <v>2585902.6514400002</v>
      </c>
      <c r="F179" s="24">
        <v>0</v>
      </c>
      <c r="G179" s="24">
        <v>8333.4325100000005</v>
      </c>
      <c r="H179" s="24">
        <v>613709.2621899998</v>
      </c>
      <c r="I179" s="24">
        <f t="shared" si="27"/>
        <v>1897144.7188400002</v>
      </c>
      <c r="J179" s="24">
        <v>49994.944499999998</v>
      </c>
      <c r="K179" s="24">
        <v>560007.01068000006</v>
      </c>
      <c r="L179" s="24">
        <v>1287142.7636600002</v>
      </c>
      <c r="M179" s="24">
        <v>34800.633450000001</v>
      </c>
      <c r="N179" s="24">
        <v>17699.61881</v>
      </c>
      <c r="O179" s="24">
        <v>14214.985640000001</v>
      </c>
      <c r="P179" s="24">
        <v>60746.306120000008</v>
      </c>
      <c r="Q179" s="24">
        <v>384744.32763000001</v>
      </c>
      <c r="R179" s="24">
        <v>12341.83473</v>
      </c>
      <c r="S179" s="24">
        <v>352.30709999999999</v>
      </c>
      <c r="T179" s="21"/>
      <c r="U179" s="21"/>
      <c r="V179" s="24"/>
      <c r="W179" s="21"/>
      <c r="X179" s="21"/>
      <c r="Y179" s="21"/>
      <c r="Z179" s="21"/>
      <c r="AA179" s="21"/>
      <c r="AB179" s="25"/>
    </row>
    <row r="180" spans="1:28" s="26" customFormat="1" x14ac:dyDescent="0.25">
      <c r="A180" s="20">
        <v>44287</v>
      </c>
      <c r="B180" s="21"/>
      <c r="C180" s="22">
        <f t="shared" si="24"/>
        <v>2088298.4941599995</v>
      </c>
      <c r="D180" s="23">
        <f t="shared" si="25"/>
        <v>2534340.0283799996</v>
      </c>
      <c r="E180" s="23">
        <f t="shared" si="26"/>
        <v>2549965.0413099998</v>
      </c>
      <c r="F180" s="24">
        <v>0</v>
      </c>
      <c r="G180" s="24">
        <v>9525.2872599999992</v>
      </c>
      <c r="H180" s="24">
        <v>580581.95621999982</v>
      </c>
      <c r="I180" s="24">
        <f t="shared" si="27"/>
        <v>1893376.0229</v>
      </c>
      <c r="J180" s="24">
        <v>49994.944499999998</v>
      </c>
      <c r="K180" s="24">
        <v>562675.95751999994</v>
      </c>
      <c r="L180" s="24">
        <v>1280705.1208800001</v>
      </c>
      <c r="M180" s="24">
        <v>34800.633450000001</v>
      </c>
      <c r="N180" s="24">
        <v>16056.128550000001</v>
      </c>
      <c r="O180" s="24">
        <v>15625.012930000001</v>
      </c>
      <c r="P180" s="24">
        <v>60818.713730000003</v>
      </c>
      <c r="Q180" s="24">
        <v>384744.32763000001</v>
      </c>
      <c r="R180" s="24">
        <v>0</v>
      </c>
      <c r="S180" s="24">
        <v>478.49286000000001</v>
      </c>
      <c r="T180" s="21"/>
      <c r="U180" s="21"/>
      <c r="V180" s="24"/>
      <c r="W180" s="21"/>
      <c r="X180" s="21"/>
      <c r="Y180" s="21"/>
      <c r="Z180" s="21"/>
      <c r="AA180" s="21"/>
      <c r="AB180" s="25"/>
    </row>
    <row r="181" spans="1:28" s="26" customFormat="1" x14ac:dyDescent="0.25">
      <c r="A181" s="20">
        <v>44317</v>
      </c>
      <c r="B181" s="21"/>
      <c r="C181" s="22">
        <f t="shared" si="24"/>
        <v>2047870.3465799997</v>
      </c>
      <c r="D181" s="23">
        <f t="shared" si="25"/>
        <v>2493697.0599699998</v>
      </c>
      <c r="E181" s="23">
        <f t="shared" si="26"/>
        <v>2512023.7173899999</v>
      </c>
      <c r="F181" s="24">
        <v>0</v>
      </c>
      <c r="G181" s="24">
        <v>11733.227280000001</v>
      </c>
      <c r="H181" s="24">
        <v>479363.79389000003</v>
      </c>
      <c r="I181" s="24">
        <f t="shared" si="27"/>
        <v>1950714.5971999997</v>
      </c>
      <c r="J181" s="24">
        <v>49994.944499999998</v>
      </c>
      <c r="K181" s="24">
        <v>562138.33992000006</v>
      </c>
      <c r="L181" s="24">
        <v>1338581.3127799998</v>
      </c>
      <c r="M181" s="24">
        <v>36572.903299999998</v>
      </c>
      <c r="N181" s="24">
        <v>15312.5383</v>
      </c>
      <c r="O181" s="24">
        <v>18326.65742</v>
      </c>
      <c r="P181" s="24">
        <v>60934.35628</v>
      </c>
      <c r="Q181" s="24">
        <v>384744.32763000001</v>
      </c>
      <c r="R181" s="24">
        <v>0</v>
      </c>
      <c r="S181" s="24">
        <v>148.02947999999998</v>
      </c>
      <c r="T181" s="21"/>
      <c r="U181" s="21"/>
      <c r="V181" s="24"/>
      <c r="W181" s="21"/>
      <c r="X181" s="21"/>
      <c r="Y181" s="21"/>
      <c r="Z181" s="21"/>
      <c r="AA181" s="21"/>
      <c r="AB181" s="25"/>
    </row>
    <row r="182" spans="1:28" s="26" customFormat="1" x14ac:dyDescent="0.25">
      <c r="A182" s="20">
        <v>44348</v>
      </c>
      <c r="B182" s="21"/>
      <c r="C182" s="22">
        <f t="shared" si="24"/>
        <v>2298817.99572</v>
      </c>
      <c r="D182" s="23">
        <f t="shared" si="25"/>
        <v>2749437.92459</v>
      </c>
      <c r="E182" s="23">
        <f t="shared" si="26"/>
        <v>2767379.16285</v>
      </c>
      <c r="F182" s="24">
        <v>0</v>
      </c>
      <c r="G182" s="24">
        <v>3408.72928</v>
      </c>
      <c r="H182" s="24">
        <v>792638.44159999979</v>
      </c>
      <c r="I182" s="24">
        <f t="shared" si="27"/>
        <v>1901523.9052200005</v>
      </c>
      <c r="J182" s="24">
        <v>0</v>
      </c>
      <c r="K182" s="24">
        <v>563682.39728000003</v>
      </c>
      <c r="L182" s="24">
        <v>1337841.5079400004</v>
      </c>
      <c r="M182" s="24">
        <v>36572.903299999998</v>
      </c>
      <c r="N182" s="24">
        <v>15293.94519</v>
      </c>
      <c r="O182" s="24">
        <v>17941.238259999998</v>
      </c>
      <c r="P182" s="24">
        <v>65273.591100000012</v>
      </c>
      <c r="Q182" s="24">
        <v>384744.32763000001</v>
      </c>
      <c r="R182" s="24">
        <v>0</v>
      </c>
      <c r="S182" s="24">
        <v>602.01013999999998</v>
      </c>
      <c r="T182" s="21"/>
      <c r="U182" s="21"/>
      <c r="V182" s="24"/>
      <c r="W182" s="21"/>
      <c r="X182" s="21"/>
      <c r="Y182" s="21"/>
      <c r="Z182" s="21"/>
      <c r="AA182" s="21"/>
      <c r="AB182" s="25"/>
    </row>
    <row r="183" spans="1:28" s="26" customFormat="1" x14ac:dyDescent="0.25">
      <c r="A183" s="20">
        <v>44378</v>
      </c>
      <c r="B183" s="21"/>
      <c r="C183" s="22">
        <f t="shared" si="24"/>
        <v>2266250.5784999998</v>
      </c>
      <c r="D183" s="23">
        <f t="shared" si="25"/>
        <v>2718004.7970099999</v>
      </c>
      <c r="E183" s="23">
        <f t="shared" si="26"/>
        <v>2736730.1428499999</v>
      </c>
      <c r="F183" s="24">
        <v>0</v>
      </c>
      <c r="G183" s="24">
        <v>5907.9026100000001</v>
      </c>
      <c r="H183" s="24">
        <v>710907.50399</v>
      </c>
      <c r="I183" s="24">
        <f t="shared" si="27"/>
        <v>1949322.5419200002</v>
      </c>
      <c r="J183" s="24">
        <v>0</v>
      </c>
      <c r="K183" s="24">
        <v>562066.09577999997</v>
      </c>
      <c r="L183" s="24">
        <v>1387256.4461400001</v>
      </c>
      <c r="M183" s="24">
        <v>36572.903299999998</v>
      </c>
      <c r="N183" s="24">
        <v>15293.94519</v>
      </c>
      <c r="O183" s="24">
        <v>18725.345840000002</v>
      </c>
      <c r="P183" s="24">
        <v>66867.749000000011</v>
      </c>
      <c r="Q183" s="24">
        <v>384744.32763000001</v>
      </c>
      <c r="R183" s="24">
        <v>5.01</v>
      </c>
      <c r="S183" s="24">
        <v>137.13187999999997</v>
      </c>
      <c r="T183" s="21"/>
      <c r="U183" s="21"/>
      <c r="V183" s="24"/>
      <c r="W183" s="21"/>
      <c r="X183" s="21"/>
      <c r="Y183" s="21"/>
      <c r="Z183" s="21"/>
      <c r="AA183" s="21"/>
      <c r="AB183" s="25"/>
    </row>
    <row r="184" spans="1:28" s="26" customFormat="1" x14ac:dyDescent="0.25">
      <c r="A184" s="20">
        <v>44409</v>
      </c>
      <c r="B184" s="21"/>
      <c r="C184" s="22">
        <f t="shared" si="24"/>
        <v>2472229.6762300003</v>
      </c>
      <c r="D184" s="23">
        <f t="shared" si="25"/>
        <v>2924653.1759600001</v>
      </c>
      <c r="E184" s="23">
        <f t="shared" si="26"/>
        <v>2947336.4313500002</v>
      </c>
      <c r="F184" s="24">
        <v>0</v>
      </c>
      <c r="G184" s="24">
        <v>8615.6015700000007</v>
      </c>
      <c r="H184" s="24">
        <v>622931.60433999996</v>
      </c>
      <c r="I184" s="24">
        <f t="shared" si="27"/>
        <v>1981704.4491400002</v>
      </c>
      <c r="J184" s="24">
        <v>0</v>
      </c>
      <c r="K184" s="24">
        <v>562000.79281999997</v>
      </c>
      <c r="L184" s="24">
        <v>1419703.6563200003</v>
      </c>
      <c r="M184" s="24">
        <v>36572.903299999998</v>
      </c>
      <c r="N184" s="24">
        <v>274828.61761000002</v>
      </c>
      <c r="O184" s="24">
        <v>22683.255389999998</v>
      </c>
      <c r="P184" s="24">
        <v>67476.453640000007</v>
      </c>
      <c r="Q184" s="24">
        <v>384744.32763000001</v>
      </c>
      <c r="R184" s="24">
        <v>0</v>
      </c>
      <c r="S184" s="24">
        <v>202.71845999999999</v>
      </c>
      <c r="T184" s="21"/>
      <c r="U184" s="21"/>
      <c r="V184" s="24"/>
      <c r="W184" s="21"/>
      <c r="X184" s="21"/>
      <c r="Y184" s="21"/>
      <c r="Z184" s="21"/>
      <c r="AA184" s="21"/>
      <c r="AB184" s="25"/>
    </row>
    <row r="185" spans="1:28" s="26" customFormat="1" x14ac:dyDescent="0.25">
      <c r="A185" s="20">
        <v>44440</v>
      </c>
      <c r="B185" s="21"/>
      <c r="C185" s="22">
        <f t="shared" si="24"/>
        <v>2397352.0772299995</v>
      </c>
      <c r="D185" s="23">
        <f t="shared" si="25"/>
        <v>2851497.7392399996</v>
      </c>
      <c r="E185" s="23">
        <f t="shared" si="26"/>
        <v>2875608.9155099997</v>
      </c>
      <c r="F185" s="24">
        <v>0</v>
      </c>
      <c r="G185" s="24">
        <v>12293.71817</v>
      </c>
      <c r="H185" s="24">
        <v>561264.64639000001</v>
      </c>
      <c r="I185" s="24">
        <f t="shared" si="27"/>
        <v>1970953.3514799997</v>
      </c>
      <c r="J185" s="24">
        <v>0</v>
      </c>
      <c r="K185" s="24">
        <v>560707.55429999996</v>
      </c>
      <c r="L185" s="24">
        <v>1410245.7971799998</v>
      </c>
      <c r="M185" s="24">
        <v>34800.633450000001</v>
      </c>
      <c r="N185" s="24">
        <v>272185.38975000003</v>
      </c>
      <c r="O185" s="24">
        <v>24111.176269999996</v>
      </c>
      <c r="P185" s="24">
        <v>68205.31306</v>
      </c>
      <c r="Q185" s="24">
        <v>384744.32763000001</v>
      </c>
      <c r="R185" s="24">
        <v>1102.0732399999999</v>
      </c>
      <c r="S185" s="24">
        <v>93.948080000000004</v>
      </c>
      <c r="T185" s="21"/>
      <c r="U185" s="21"/>
      <c r="V185" s="21"/>
      <c r="W185" s="21"/>
      <c r="X185" s="21"/>
      <c r="Y185" s="21"/>
      <c r="Z185" s="21"/>
      <c r="AA185" s="21"/>
      <c r="AB185" s="25"/>
    </row>
    <row r="186" spans="1:28" s="26" customFormat="1" x14ac:dyDescent="0.25">
      <c r="A186" s="20">
        <v>44470</v>
      </c>
      <c r="B186" s="21"/>
      <c r="C186" s="22">
        <f t="shared" si="24"/>
        <v>2318000.5370700001</v>
      </c>
      <c r="D186" s="23">
        <f t="shared" si="25"/>
        <v>2771610.6820900002</v>
      </c>
      <c r="E186" s="23">
        <f t="shared" si="26"/>
        <v>2785806.7748400001</v>
      </c>
      <c r="F186" s="24">
        <v>0</v>
      </c>
      <c r="G186" s="24">
        <v>16479.503829999998</v>
      </c>
      <c r="H186" s="24">
        <v>499120.44786000001</v>
      </c>
      <c r="I186" s="24">
        <f t="shared" si="27"/>
        <v>1952860.1360400002</v>
      </c>
      <c r="J186" s="24">
        <v>0</v>
      </c>
      <c r="K186" s="24">
        <v>556292.94218000013</v>
      </c>
      <c r="L186" s="24">
        <v>1396567.1938600002</v>
      </c>
      <c r="M186" s="24">
        <v>36048.077360000003</v>
      </c>
      <c r="N186" s="24">
        <v>267102.51699999999</v>
      </c>
      <c r="O186" s="24">
        <v>14196.09275</v>
      </c>
      <c r="P186" s="24">
        <v>62286.622230000008</v>
      </c>
      <c r="Q186" s="24">
        <v>384744.32763000001</v>
      </c>
      <c r="R186" s="24">
        <v>0.40800000000000003</v>
      </c>
      <c r="S186" s="24">
        <v>6578.7871599999999</v>
      </c>
      <c r="T186" s="21"/>
      <c r="U186" s="21"/>
      <c r="V186" s="21"/>
      <c r="W186" s="21"/>
      <c r="X186" s="21"/>
      <c r="Y186" s="21"/>
      <c r="Z186" s="21"/>
      <c r="AA186" s="21"/>
      <c r="AB186" s="25"/>
    </row>
    <row r="187" spans="1:28" s="26" customFormat="1" x14ac:dyDescent="0.25">
      <c r="A187" s="20">
        <v>44501</v>
      </c>
      <c r="B187" s="21"/>
      <c r="C187" s="22">
        <f t="shared" si="24"/>
        <v>2230874.2620000001</v>
      </c>
      <c r="D187" s="23">
        <f t="shared" si="25"/>
        <v>2673946.0967399999</v>
      </c>
      <c r="E187" s="23">
        <f t="shared" si="26"/>
        <v>2689603.3366899998</v>
      </c>
      <c r="F187" s="24">
        <v>0</v>
      </c>
      <c r="G187" s="24">
        <v>6035.5601900000001</v>
      </c>
      <c r="H187" s="24">
        <v>413892.09506000008</v>
      </c>
      <c r="I187" s="24">
        <f t="shared" si="27"/>
        <v>1955865.5245599998</v>
      </c>
      <c r="J187" s="24">
        <v>0</v>
      </c>
      <c r="K187" s="24">
        <v>558977.53902000003</v>
      </c>
      <c r="L187" s="24">
        <v>1396887.9855399998</v>
      </c>
      <c r="M187" s="24">
        <v>35676.671750000001</v>
      </c>
      <c r="N187" s="24">
        <v>262476.24518000003</v>
      </c>
      <c r="O187" s="24">
        <v>15657.239949999999</v>
      </c>
      <c r="P187" s="24">
        <v>58289.676630000009</v>
      </c>
      <c r="Q187" s="24">
        <v>384744.32763000001</v>
      </c>
      <c r="R187" s="24">
        <v>26.129439999999999</v>
      </c>
      <c r="S187" s="24">
        <v>11.701039999999999</v>
      </c>
      <c r="T187" s="21"/>
      <c r="U187" s="21"/>
      <c r="V187" s="21"/>
      <c r="W187" s="21"/>
      <c r="X187" s="21"/>
      <c r="Y187" s="21"/>
      <c r="Z187" s="21"/>
      <c r="AA187" s="21"/>
      <c r="AB187" s="25"/>
    </row>
    <row r="188" spans="1:28" s="26" customFormat="1" x14ac:dyDescent="0.25">
      <c r="A188" s="20">
        <v>44531</v>
      </c>
      <c r="B188" s="21"/>
      <c r="C188" s="22">
        <f t="shared" si="24"/>
        <v>2605658.9446000005</v>
      </c>
      <c r="D188" s="23">
        <f t="shared" si="25"/>
        <v>3049752.1277300003</v>
      </c>
      <c r="E188" s="23">
        <f t="shared" si="26"/>
        <v>3063340.9815100003</v>
      </c>
      <c r="F188" s="24">
        <v>0</v>
      </c>
      <c r="G188" s="24">
        <v>12098.833050000001</v>
      </c>
      <c r="H188" s="24">
        <v>613776.42913000006</v>
      </c>
      <c r="I188" s="24">
        <f t="shared" si="27"/>
        <v>2126194.73734</v>
      </c>
      <c r="J188" s="24">
        <v>0</v>
      </c>
      <c r="K188" s="24">
        <v>607212.75812000001</v>
      </c>
      <c r="L188" s="24">
        <v>1518981.9792200001</v>
      </c>
      <c r="M188" s="24">
        <v>35646.041360000003</v>
      </c>
      <c r="N188" s="24">
        <v>262036.08684999999</v>
      </c>
      <c r="O188" s="24">
        <v>13588.853779999999</v>
      </c>
      <c r="P188" s="24">
        <v>59205.573029999992</v>
      </c>
      <c r="Q188" s="24">
        <v>384744.33762000001</v>
      </c>
      <c r="R188" s="24">
        <v>0</v>
      </c>
      <c r="S188" s="24">
        <v>143.27247999999997</v>
      </c>
      <c r="T188" s="21"/>
      <c r="U188" s="21"/>
      <c r="V188" s="21"/>
      <c r="W188" s="21"/>
      <c r="X188" s="21"/>
      <c r="Y188" s="21"/>
      <c r="Z188" s="21"/>
      <c r="AA188" s="21"/>
      <c r="AB188" s="25"/>
    </row>
    <row r="189" spans="1:28" s="26" customFormat="1" x14ac:dyDescent="0.25">
      <c r="A189" s="20">
        <v>44562</v>
      </c>
      <c r="B189" s="21"/>
      <c r="C189" s="22">
        <f t="shared" ref="C189" si="28">D189-SUM(P189:S189)</f>
        <v>2571774.99456</v>
      </c>
      <c r="D189" s="23">
        <f t="shared" ref="D189" si="29">E189-O189</f>
        <v>3030147.8498900002</v>
      </c>
      <c r="E189" s="23">
        <f t="shared" ref="E189" si="30">SUM(F189:I189)+SUM(M189:O189)</f>
        <v>3044574.4100700002</v>
      </c>
      <c r="F189" s="24">
        <v>0</v>
      </c>
      <c r="G189" s="24">
        <v>20393.538539999998</v>
      </c>
      <c r="H189" s="24">
        <v>587562.34066000022</v>
      </c>
      <c r="I189" s="24">
        <f t="shared" ref="I189" si="31">SUM(J189:L189)</f>
        <v>2126171.4001000002</v>
      </c>
      <c r="J189" s="24">
        <v>0</v>
      </c>
      <c r="K189" s="24">
        <v>607212.75812000001</v>
      </c>
      <c r="L189" s="24">
        <v>1518958.6419800003</v>
      </c>
      <c r="M189" s="24">
        <v>35447.07761</v>
      </c>
      <c r="N189" s="24">
        <v>260573.49297999998</v>
      </c>
      <c r="O189" s="24">
        <v>14426.56018</v>
      </c>
      <c r="P189" s="24">
        <v>64206.502970000009</v>
      </c>
      <c r="Q189" s="24">
        <v>394090.88862000004</v>
      </c>
      <c r="R189" s="24">
        <v>0</v>
      </c>
      <c r="S189" s="24">
        <v>75.463740000000001</v>
      </c>
      <c r="T189" s="21"/>
      <c r="U189" s="21"/>
      <c r="V189" s="21"/>
      <c r="W189" s="21"/>
      <c r="X189" s="21"/>
      <c r="Y189" s="21"/>
      <c r="Z189" s="21"/>
      <c r="AA189" s="21"/>
      <c r="AB189" s="25"/>
    </row>
    <row r="190" spans="1:28" x14ac:dyDescent="0.25">
      <c r="A190" s="27"/>
      <c r="D190" s="15"/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AB190" s="19"/>
    </row>
    <row r="191" spans="1:28" x14ac:dyDescent="0.25">
      <c r="A191" s="27"/>
      <c r="D191" s="15"/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AB191" s="19"/>
    </row>
    <row r="192" spans="1:28" x14ac:dyDescent="0.25">
      <c r="A192" s="27"/>
      <c r="D192" s="15"/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AB192" s="19"/>
    </row>
    <row r="193" spans="1:28" x14ac:dyDescent="0.25">
      <c r="A193" s="27"/>
      <c r="D193" s="15"/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AB193" s="19"/>
    </row>
    <row r="194" spans="1:28" x14ac:dyDescent="0.25">
      <c r="A194" s="27"/>
      <c r="D194" s="15"/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AB194" s="19"/>
    </row>
    <row r="195" spans="1:28" x14ac:dyDescent="0.25">
      <c r="A195" s="27"/>
      <c r="D195" s="15"/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AB195" s="19"/>
    </row>
    <row r="196" spans="1:28" x14ac:dyDescent="0.25">
      <c r="A196" s="27"/>
      <c r="D196" s="15"/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AB196" s="19"/>
    </row>
    <row r="197" spans="1:28" x14ac:dyDescent="0.25">
      <c r="A197" s="27"/>
      <c r="D197" s="15"/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AB197" s="19"/>
    </row>
    <row r="198" spans="1:28" x14ac:dyDescent="0.25">
      <c r="A198" s="27"/>
      <c r="D198" s="15"/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AB198" s="19"/>
    </row>
    <row r="199" spans="1:28" x14ac:dyDescent="0.25">
      <c r="A199" s="27"/>
      <c r="D199" s="15"/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AB199" s="19"/>
    </row>
    <row r="200" spans="1:28" x14ac:dyDescent="0.25">
      <c r="A200" s="27"/>
      <c r="D200" s="15"/>
      <c r="E200" s="15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AB200" s="19"/>
    </row>
    <row r="201" spans="1:28" x14ac:dyDescent="0.25">
      <c r="A201" s="27"/>
      <c r="D201" s="15"/>
      <c r="E201" s="15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AB201" s="19"/>
    </row>
    <row r="202" spans="1:28" x14ac:dyDescent="0.25">
      <c r="A202" s="27"/>
      <c r="D202" s="15"/>
      <c r="E202" s="15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AB202" s="19"/>
    </row>
    <row r="203" spans="1:28" x14ac:dyDescent="0.25">
      <c r="A203" s="27"/>
      <c r="D203" s="15"/>
      <c r="E203" s="15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AB203" s="19"/>
    </row>
    <row r="204" spans="1:28" x14ac:dyDescent="0.25">
      <c r="A204" s="27"/>
      <c r="D204" s="15"/>
      <c r="E204" s="15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AB204" s="19"/>
    </row>
    <row r="205" spans="1:28" x14ac:dyDescent="0.25">
      <c r="A205" s="27"/>
      <c r="D205" s="15"/>
      <c r="E205" s="15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AB205" s="19"/>
    </row>
    <row r="206" spans="1:28" x14ac:dyDescent="0.25">
      <c r="A206" s="27"/>
      <c r="D206" s="15"/>
      <c r="E206" s="15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AB206" s="19"/>
    </row>
    <row r="207" spans="1:28" x14ac:dyDescent="0.25">
      <c r="A207" s="27"/>
      <c r="D207" s="15"/>
      <c r="E207" s="15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AB207" s="19"/>
    </row>
    <row r="208" spans="1:28" x14ac:dyDescent="0.25">
      <c r="A208" s="27"/>
      <c r="D208" s="15"/>
      <c r="E208" s="15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AB208" s="19"/>
    </row>
    <row r="209" spans="1:28" x14ac:dyDescent="0.25">
      <c r="A209" s="27"/>
      <c r="D209" s="15"/>
      <c r="E209" s="15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AB209" s="19"/>
    </row>
    <row r="210" spans="1:28" x14ac:dyDescent="0.25">
      <c r="A210" s="27"/>
      <c r="D210" s="15"/>
      <c r="E210" s="15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AB210" s="19"/>
    </row>
    <row r="211" spans="1:28" x14ac:dyDescent="0.25">
      <c r="A211" s="27"/>
      <c r="D211" s="15"/>
      <c r="E211" s="15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AB211" s="19"/>
    </row>
    <row r="212" spans="1:28" x14ac:dyDescent="0.25">
      <c r="A212" s="27"/>
      <c r="D212" s="15"/>
      <c r="E212" s="15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AB212" s="19"/>
    </row>
    <row r="213" spans="1:28" x14ac:dyDescent="0.25">
      <c r="A213" s="27"/>
      <c r="D213" s="15"/>
      <c r="E213" s="15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AB213" s="19"/>
    </row>
    <row r="214" spans="1:28" x14ac:dyDescent="0.25">
      <c r="A214" s="27"/>
      <c r="D214" s="15"/>
      <c r="E214" s="15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AB214" s="19"/>
    </row>
    <row r="215" spans="1:28" x14ac:dyDescent="0.25">
      <c r="A215" s="27"/>
      <c r="D215" s="15"/>
      <c r="E215" s="15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AB215" s="19"/>
    </row>
    <row r="216" spans="1:28" x14ac:dyDescent="0.25">
      <c r="AB216" s="19"/>
    </row>
    <row r="217" spans="1:28" x14ac:dyDescent="0.25">
      <c r="AB217" s="19"/>
    </row>
    <row r="218" spans="1:28" x14ac:dyDescent="0.25">
      <c r="AB218" s="19"/>
    </row>
    <row r="219" spans="1:28" x14ac:dyDescent="0.25">
      <c r="AB219" s="19"/>
    </row>
    <row r="220" spans="1:28" x14ac:dyDescent="0.25">
      <c r="AB220" s="19"/>
    </row>
    <row r="221" spans="1:28" x14ac:dyDescent="0.25">
      <c r="AB221" s="19"/>
    </row>
    <row r="222" spans="1:28" x14ac:dyDescent="0.25">
      <c r="AB222" s="19"/>
    </row>
    <row r="223" spans="1:28" x14ac:dyDescent="0.25">
      <c r="AB223" s="19"/>
    </row>
    <row r="224" spans="1:28" x14ac:dyDescent="0.25">
      <c r="AB224" s="19"/>
    </row>
    <row r="225" spans="1:28" x14ac:dyDescent="0.25">
      <c r="AB225" s="19"/>
    </row>
    <row r="226" spans="1:28" x14ac:dyDescent="0.25">
      <c r="AB226" s="19"/>
    </row>
    <row r="227" spans="1:28" x14ac:dyDescent="0.25">
      <c r="AB227" s="19"/>
    </row>
    <row r="228" spans="1:28" x14ac:dyDescent="0.25">
      <c r="AB228" s="19"/>
    </row>
    <row r="229" spans="1:28" x14ac:dyDescent="0.25">
      <c r="AB229" s="19"/>
    </row>
    <row r="230" spans="1:28" x14ac:dyDescent="0.25">
      <c r="AB230" s="19"/>
    </row>
    <row r="231" spans="1:28" x14ac:dyDescent="0.25">
      <c r="A231" s="6"/>
      <c r="B231" s="5"/>
      <c r="C231" s="28"/>
      <c r="D231" s="29"/>
      <c r="E231" s="29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19"/>
    </row>
    <row r="232" spans="1:28" x14ac:dyDescent="0.25">
      <c r="A232" s="6"/>
      <c r="B232" s="5"/>
      <c r="C232" s="28"/>
      <c r="D232" s="29"/>
      <c r="E232" s="29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19"/>
    </row>
    <row r="233" spans="1:28" x14ac:dyDescent="0.25">
      <c r="A233" s="6"/>
      <c r="B233" s="5"/>
      <c r="C233" s="28"/>
      <c r="D233" s="29"/>
      <c r="E233" s="29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19"/>
    </row>
    <row r="234" spans="1:28" x14ac:dyDescent="0.25">
      <c r="A234" s="6"/>
      <c r="B234" s="5"/>
      <c r="C234" s="28"/>
      <c r="D234" s="29"/>
      <c r="E234" s="29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19"/>
    </row>
    <row r="235" spans="1:28" x14ac:dyDescent="0.25">
      <c r="A235" s="6"/>
      <c r="B235" s="5"/>
      <c r="C235" s="28"/>
      <c r="D235" s="29"/>
      <c r="E235" s="29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19"/>
    </row>
    <row r="236" spans="1:28" x14ac:dyDescent="0.25">
      <c r="A236" s="6"/>
      <c r="B236" s="5"/>
      <c r="C236" s="28"/>
      <c r="D236" s="29"/>
      <c r="E236" s="29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19"/>
    </row>
    <row r="237" spans="1:28" x14ac:dyDescent="0.25">
      <c r="A237" s="6"/>
      <c r="B237" s="5"/>
      <c r="C237" s="28"/>
      <c r="D237" s="29"/>
      <c r="E237" s="29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19"/>
    </row>
    <row r="238" spans="1:28" x14ac:dyDescent="0.25">
      <c r="A238" s="6"/>
      <c r="B238" s="5"/>
      <c r="C238" s="28"/>
      <c r="D238" s="29"/>
      <c r="E238" s="29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19"/>
    </row>
    <row r="239" spans="1:28" x14ac:dyDescent="0.25">
      <c r="A239" s="6"/>
      <c r="B239" s="5"/>
      <c r="C239" s="28"/>
      <c r="D239" s="29"/>
      <c r="E239" s="29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19"/>
    </row>
    <row r="240" spans="1:28" x14ac:dyDescent="0.25">
      <c r="A240" s="6"/>
      <c r="B240" s="5"/>
      <c r="C240" s="28"/>
      <c r="D240" s="29"/>
      <c r="E240" s="29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19"/>
    </row>
    <row r="241" spans="1:28" x14ac:dyDescent="0.25">
      <c r="A241" s="6"/>
      <c r="B241" s="5"/>
      <c r="C241" s="28"/>
      <c r="D241" s="29"/>
      <c r="E241" s="29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19"/>
    </row>
    <row r="242" spans="1:28" x14ac:dyDescent="0.25">
      <c r="A242" s="6"/>
      <c r="B242" s="5"/>
      <c r="C242" s="28"/>
      <c r="D242" s="29"/>
      <c r="E242" s="29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19"/>
    </row>
    <row r="243" spans="1:28" x14ac:dyDescent="0.25">
      <c r="A243" s="6"/>
      <c r="B243" s="5"/>
      <c r="C243" s="28"/>
      <c r="D243" s="29"/>
      <c r="E243" s="29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19"/>
    </row>
    <row r="244" spans="1:28" x14ac:dyDescent="0.25">
      <c r="A244" s="6"/>
      <c r="B244" s="5"/>
      <c r="C244" s="28"/>
      <c r="D244" s="29"/>
      <c r="E244" s="29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19"/>
    </row>
    <row r="245" spans="1:28" x14ac:dyDescent="0.25">
      <c r="A245" s="6"/>
      <c r="B245" s="5"/>
      <c r="C245" s="28"/>
      <c r="D245" s="29"/>
      <c r="E245" s="29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19"/>
    </row>
    <row r="246" spans="1:28" x14ac:dyDescent="0.25">
      <c r="A246" s="6"/>
      <c r="B246" s="5"/>
      <c r="C246" s="28"/>
      <c r="D246" s="29"/>
      <c r="E246" s="29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19"/>
    </row>
    <row r="247" spans="1:28" x14ac:dyDescent="0.25">
      <c r="A247" s="6"/>
      <c r="B247" s="5"/>
      <c r="C247" s="28"/>
      <c r="D247" s="29"/>
      <c r="E247" s="29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19"/>
    </row>
    <row r="248" spans="1:28" x14ac:dyDescent="0.25">
      <c r="A248" s="6"/>
      <c r="B248" s="5"/>
      <c r="C248" s="28"/>
      <c r="D248" s="29"/>
      <c r="E248" s="29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19"/>
    </row>
    <row r="249" spans="1:28" x14ac:dyDescent="0.25">
      <c r="A249" s="6"/>
      <c r="B249" s="5"/>
      <c r="C249" s="28"/>
      <c r="D249" s="29"/>
      <c r="E249" s="29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19"/>
    </row>
    <row r="250" spans="1:28" x14ac:dyDescent="0.25">
      <c r="A250" s="6"/>
      <c r="B250" s="5"/>
      <c r="C250" s="28"/>
      <c r="D250" s="29"/>
      <c r="E250" s="29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19"/>
    </row>
    <row r="251" spans="1:28" x14ac:dyDescent="0.25">
      <c r="A251" s="6"/>
      <c r="B251" s="5"/>
      <c r="C251" s="28"/>
      <c r="D251" s="29"/>
      <c r="E251" s="29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19"/>
    </row>
    <row r="252" spans="1:28" x14ac:dyDescent="0.25">
      <c r="A252" s="6"/>
      <c r="B252" s="5"/>
      <c r="C252" s="28"/>
      <c r="D252" s="29"/>
      <c r="E252" s="29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19"/>
    </row>
    <row r="253" spans="1:28" x14ac:dyDescent="0.25">
      <c r="A253" s="6"/>
      <c r="B253" s="5"/>
      <c r="C253" s="28"/>
      <c r="D253" s="29"/>
      <c r="E253" s="29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19"/>
    </row>
    <row r="254" spans="1:28" x14ac:dyDescent="0.25">
      <c r="A254" s="6"/>
      <c r="B254" s="5"/>
      <c r="C254" s="28"/>
      <c r="D254" s="29"/>
      <c r="E254" s="29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19"/>
    </row>
    <row r="255" spans="1:28" x14ac:dyDescent="0.25">
      <c r="A255" s="6"/>
      <c r="B255" s="5"/>
      <c r="C255" s="28"/>
      <c r="D255" s="29"/>
      <c r="E255" s="29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19"/>
    </row>
    <row r="256" spans="1:28" x14ac:dyDescent="0.25">
      <c r="A256" s="6"/>
      <c r="B256" s="5"/>
      <c r="C256" s="28"/>
      <c r="D256" s="29"/>
      <c r="E256" s="29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19"/>
    </row>
    <row r="257" spans="1:28" x14ac:dyDescent="0.25">
      <c r="A257" s="6"/>
      <c r="B257" s="5"/>
      <c r="C257" s="28"/>
      <c r="D257" s="29"/>
      <c r="E257" s="29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19"/>
    </row>
    <row r="258" spans="1:28" x14ac:dyDescent="0.25">
      <c r="A258" s="6"/>
      <c r="B258" s="5"/>
      <c r="C258" s="28"/>
      <c r="D258" s="29"/>
      <c r="E258" s="29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19"/>
    </row>
    <row r="259" spans="1:28" x14ac:dyDescent="0.25">
      <c r="A259" s="6"/>
      <c r="B259" s="5"/>
      <c r="C259" s="28"/>
      <c r="D259" s="29"/>
      <c r="E259" s="29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19"/>
    </row>
    <row r="260" spans="1:28" x14ac:dyDescent="0.25">
      <c r="A260" s="6"/>
      <c r="B260" s="5"/>
      <c r="C260" s="28"/>
      <c r="D260" s="29"/>
      <c r="E260" s="29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19"/>
    </row>
    <row r="261" spans="1:28" x14ac:dyDescent="0.25">
      <c r="A261" s="6"/>
      <c r="B261" s="5"/>
      <c r="C261" s="28"/>
      <c r="D261" s="29"/>
      <c r="E261" s="29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19"/>
    </row>
    <row r="262" spans="1:28" x14ac:dyDescent="0.25">
      <c r="A262" s="6"/>
      <c r="B262" s="5"/>
      <c r="C262" s="28"/>
      <c r="D262" s="29"/>
      <c r="E262" s="29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19"/>
    </row>
    <row r="263" spans="1:28" x14ac:dyDescent="0.25">
      <c r="A263" s="6"/>
      <c r="B263" s="5"/>
      <c r="C263" s="28"/>
      <c r="D263" s="29"/>
      <c r="E263" s="29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19"/>
    </row>
    <row r="264" spans="1:28" x14ac:dyDescent="0.25">
      <c r="A264" s="6"/>
      <c r="B264" s="5"/>
      <c r="C264" s="28"/>
      <c r="D264" s="29"/>
      <c r="E264" s="29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19"/>
    </row>
    <row r="265" spans="1:28" x14ac:dyDescent="0.25">
      <c r="A265" s="6"/>
      <c r="B265" s="5"/>
      <c r="C265" s="28"/>
      <c r="D265" s="29"/>
      <c r="E265" s="29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19"/>
    </row>
    <row r="266" spans="1:28" x14ac:dyDescent="0.25">
      <c r="A266" s="6"/>
      <c r="B266" s="5"/>
      <c r="C266" s="28"/>
      <c r="D266" s="29"/>
      <c r="E266" s="29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19"/>
    </row>
    <row r="267" spans="1:28" x14ac:dyDescent="0.25">
      <c r="A267" s="6"/>
      <c r="B267" s="5"/>
      <c r="C267" s="28"/>
      <c r="D267" s="29"/>
      <c r="E267" s="29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19"/>
    </row>
    <row r="268" spans="1:28" x14ac:dyDescent="0.25">
      <c r="A268" s="6"/>
      <c r="B268" s="5"/>
      <c r="C268" s="28"/>
      <c r="D268" s="29"/>
      <c r="E268" s="29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19"/>
    </row>
    <row r="269" spans="1:28" x14ac:dyDescent="0.25">
      <c r="A269" s="6"/>
      <c r="B269" s="5"/>
      <c r="C269" s="28"/>
      <c r="D269" s="29"/>
      <c r="E269" s="29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19"/>
    </row>
    <row r="270" spans="1:28" x14ac:dyDescent="0.25">
      <c r="A270" s="6"/>
      <c r="B270" s="5"/>
      <c r="C270" s="28"/>
      <c r="D270" s="29"/>
      <c r="E270" s="29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19"/>
    </row>
    <row r="271" spans="1:28" x14ac:dyDescent="0.25">
      <c r="A271" s="6"/>
      <c r="B271" s="5"/>
      <c r="C271" s="28"/>
      <c r="D271" s="29"/>
      <c r="E271" s="29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19"/>
    </row>
    <row r="272" spans="1:28" x14ac:dyDescent="0.25">
      <c r="A272" s="6"/>
      <c r="B272" s="5"/>
      <c r="C272" s="28"/>
      <c r="D272" s="29"/>
      <c r="E272" s="29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19"/>
    </row>
    <row r="273" spans="1:28" x14ac:dyDescent="0.25">
      <c r="A273" s="6"/>
      <c r="B273" s="5"/>
      <c r="C273" s="28"/>
      <c r="D273" s="29"/>
      <c r="E273" s="29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19"/>
    </row>
    <row r="274" spans="1:28" x14ac:dyDescent="0.25">
      <c r="A274" s="6"/>
      <c r="B274" s="5"/>
      <c r="C274" s="28"/>
      <c r="D274" s="29"/>
      <c r="E274" s="29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19"/>
    </row>
    <row r="275" spans="1:28" x14ac:dyDescent="0.25">
      <c r="A275" s="6"/>
      <c r="B275" s="5"/>
      <c r="C275" s="28"/>
      <c r="D275" s="29"/>
      <c r="E275" s="29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19"/>
    </row>
    <row r="276" spans="1:28" x14ac:dyDescent="0.25">
      <c r="A276" s="6"/>
      <c r="B276" s="5"/>
      <c r="C276" s="28"/>
      <c r="D276" s="29"/>
      <c r="E276" s="29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19"/>
    </row>
    <row r="277" spans="1:28" x14ac:dyDescent="0.25">
      <c r="A277" s="6"/>
      <c r="B277" s="5"/>
      <c r="C277" s="28"/>
      <c r="D277" s="29"/>
      <c r="E277" s="29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19"/>
    </row>
    <row r="278" spans="1:28" x14ac:dyDescent="0.25">
      <c r="A278" s="6"/>
      <c r="B278" s="5"/>
      <c r="C278" s="28"/>
      <c r="D278" s="29"/>
      <c r="E278" s="29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19"/>
    </row>
    <row r="279" spans="1:28" x14ac:dyDescent="0.25">
      <c r="A279" s="6"/>
      <c r="B279" s="5"/>
      <c r="C279" s="28"/>
      <c r="D279" s="29"/>
      <c r="E279" s="29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19"/>
    </row>
    <row r="280" spans="1:28" x14ac:dyDescent="0.25">
      <c r="A280" s="6"/>
      <c r="B280" s="5"/>
      <c r="C280" s="28"/>
      <c r="D280" s="29"/>
      <c r="E280" s="29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19"/>
    </row>
    <row r="281" spans="1:28" x14ac:dyDescent="0.25">
      <c r="A281" s="6"/>
      <c r="B281" s="5"/>
      <c r="C281" s="28"/>
      <c r="D281" s="29"/>
      <c r="E281" s="29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19"/>
    </row>
    <row r="282" spans="1:28" x14ac:dyDescent="0.25">
      <c r="A282" s="6"/>
      <c r="B282" s="5"/>
      <c r="C282" s="28"/>
      <c r="D282" s="29"/>
      <c r="E282" s="29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19"/>
    </row>
    <row r="283" spans="1:28" x14ac:dyDescent="0.25">
      <c r="A283" s="6"/>
      <c r="B283" s="5"/>
      <c r="C283" s="28"/>
      <c r="D283" s="29"/>
      <c r="E283" s="29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19"/>
    </row>
    <row r="284" spans="1:28" x14ac:dyDescent="0.25">
      <c r="A284" s="6"/>
      <c r="B284" s="5"/>
      <c r="C284" s="28"/>
      <c r="D284" s="29"/>
      <c r="E284" s="29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19"/>
    </row>
    <row r="285" spans="1:28" x14ac:dyDescent="0.25">
      <c r="A285" s="6"/>
      <c r="B285" s="5"/>
      <c r="C285" s="28"/>
      <c r="D285" s="29"/>
      <c r="E285" s="29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19"/>
    </row>
    <row r="286" spans="1:28" x14ac:dyDescent="0.25">
      <c r="A286" s="6"/>
      <c r="B286" s="5"/>
      <c r="C286" s="28"/>
      <c r="D286" s="29"/>
      <c r="E286" s="29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19"/>
    </row>
    <row r="287" spans="1:28" x14ac:dyDescent="0.25">
      <c r="A287" s="6"/>
      <c r="B287" s="5"/>
      <c r="C287" s="28"/>
      <c r="D287" s="29"/>
      <c r="E287" s="29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19"/>
    </row>
    <row r="288" spans="1:28" x14ac:dyDescent="0.25">
      <c r="A288" s="6"/>
      <c r="B288" s="5"/>
      <c r="C288" s="28"/>
      <c r="D288" s="29"/>
      <c r="E288" s="29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19"/>
    </row>
    <row r="289" spans="1:28" x14ac:dyDescent="0.25">
      <c r="A289" s="6"/>
      <c r="B289" s="5"/>
      <c r="C289" s="28"/>
      <c r="D289" s="29"/>
      <c r="E289" s="29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19"/>
    </row>
    <row r="290" spans="1:28" x14ac:dyDescent="0.25">
      <c r="A290" s="6"/>
      <c r="B290" s="5"/>
      <c r="C290" s="28"/>
      <c r="D290" s="29"/>
      <c r="E290" s="29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19"/>
    </row>
    <row r="291" spans="1:28" x14ac:dyDescent="0.25">
      <c r="A291" s="6"/>
      <c r="B291" s="5"/>
      <c r="C291" s="28"/>
      <c r="D291" s="29"/>
      <c r="E291" s="29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19"/>
    </row>
    <row r="292" spans="1:28" x14ac:dyDescent="0.25">
      <c r="A292" s="6"/>
      <c r="B292" s="5"/>
      <c r="C292" s="28"/>
      <c r="D292" s="29"/>
      <c r="E292" s="29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19"/>
    </row>
    <row r="293" spans="1:28" x14ac:dyDescent="0.25">
      <c r="A293" s="6"/>
      <c r="B293" s="5"/>
      <c r="C293" s="28"/>
      <c r="D293" s="29"/>
      <c r="E293" s="29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19"/>
    </row>
    <row r="294" spans="1:28" x14ac:dyDescent="0.25">
      <c r="A294" s="6"/>
      <c r="B294" s="5"/>
      <c r="C294" s="28"/>
      <c r="D294" s="29"/>
      <c r="E294" s="29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19"/>
    </row>
    <row r="295" spans="1:28" x14ac:dyDescent="0.25">
      <c r="A295" s="6"/>
      <c r="B295" s="5"/>
      <c r="C295" s="28"/>
      <c r="D295" s="29"/>
      <c r="E295" s="29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19"/>
    </row>
    <row r="296" spans="1:28" x14ac:dyDescent="0.25">
      <c r="A296" s="6"/>
      <c r="B296" s="5"/>
      <c r="C296" s="28"/>
      <c r="D296" s="29"/>
      <c r="E296" s="29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19"/>
    </row>
    <row r="297" spans="1:28" x14ac:dyDescent="0.25">
      <c r="A297" s="6"/>
      <c r="B297" s="5"/>
      <c r="C297" s="28"/>
      <c r="D297" s="29"/>
      <c r="E297" s="29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19"/>
    </row>
    <row r="298" spans="1:28" x14ac:dyDescent="0.25">
      <c r="A298" s="6"/>
      <c r="B298" s="5"/>
      <c r="C298" s="28"/>
      <c r="D298" s="29"/>
      <c r="E298" s="29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19"/>
    </row>
    <row r="299" spans="1:28" x14ac:dyDescent="0.25">
      <c r="A299" s="6"/>
      <c r="B299" s="5"/>
      <c r="C299" s="28"/>
      <c r="D299" s="29"/>
      <c r="E299" s="29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19"/>
    </row>
    <row r="300" spans="1:28" x14ac:dyDescent="0.25">
      <c r="A300" s="6"/>
      <c r="B300" s="5"/>
      <c r="C300" s="28"/>
      <c r="D300" s="29"/>
      <c r="E300" s="29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19"/>
    </row>
    <row r="301" spans="1:28" x14ac:dyDescent="0.25">
      <c r="A301" s="6"/>
      <c r="B301" s="5"/>
      <c r="C301" s="28"/>
      <c r="D301" s="29"/>
      <c r="E301" s="29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19"/>
    </row>
    <row r="302" spans="1:28" x14ac:dyDescent="0.25">
      <c r="A302" s="6"/>
      <c r="B302" s="5"/>
      <c r="C302" s="28"/>
      <c r="D302" s="29"/>
      <c r="E302" s="29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19"/>
    </row>
    <row r="303" spans="1:28" x14ac:dyDescent="0.25">
      <c r="A303" s="6"/>
      <c r="B303" s="5"/>
      <c r="C303" s="28"/>
      <c r="D303" s="29"/>
      <c r="E303" s="29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19"/>
    </row>
    <row r="304" spans="1:28" x14ac:dyDescent="0.25">
      <c r="A304" s="6"/>
      <c r="B304" s="5"/>
      <c r="C304" s="28"/>
      <c r="D304" s="29"/>
      <c r="E304" s="29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19"/>
    </row>
    <row r="305" spans="1:28" x14ac:dyDescent="0.25">
      <c r="A305" s="6"/>
      <c r="B305" s="5"/>
      <c r="C305" s="28"/>
      <c r="D305" s="29"/>
      <c r="E305" s="29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19"/>
    </row>
    <row r="306" spans="1:28" x14ac:dyDescent="0.25">
      <c r="A306" s="6"/>
      <c r="B306" s="5"/>
      <c r="C306" s="28"/>
      <c r="D306" s="29"/>
      <c r="E306" s="29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19"/>
    </row>
    <row r="307" spans="1:28" x14ac:dyDescent="0.25">
      <c r="A307" s="6"/>
      <c r="B307" s="5"/>
      <c r="C307" s="28"/>
      <c r="D307" s="29"/>
      <c r="E307" s="29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19"/>
    </row>
    <row r="308" spans="1:28" x14ac:dyDescent="0.25">
      <c r="A308" s="6"/>
      <c r="B308" s="5"/>
      <c r="C308" s="28"/>
      <c r="D308" s="29"/>
      <c r="E308" s="29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19"/>
    </row>
    <row r="309" spans="1:28" x14ac:dyDescent="0.25">
      <c r="A309" s="6"/>
      <c r="B309" s="5"/>
      <c r="C309" s="28"/>
      <c r="D309" s="29"/>
      <c r="E309" s="29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19"/>
    </row>
    <row r="310" spans="1:28" x14ac:dyDescent="0.25">
      <c r="A310" s="6"/>
      <c r="B310" s="5"/>
      <c r="C310" s="28"/>
      <c r="D310" s="29"/>
      <c r="E310" s="29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19"/>
    </row>
    <row r="311" spans="1:28" x14ac:dyDescent="0.25">
      <c r="A311" s="6"/>
      <c r="B311" s="5"/>
      <c r="C311" s="28"/>
      <c r="D311" s="29"/>
      <c r="E311" s="29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19"/>
    </row>
    <row r="312" spans="1:28" x14ac:dyDescent="0.25">
      <c r="A312" s="6"/>
      <c r="B312" s="5"/>
      <c r="C312" s="28"/>
      <c r="D312" s="29"/>
      <c r="E312" s="29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19"/>
    </row>
    <row r="313" spans="1:28" x14ac:dyDescent="0.25">
      <c r="A313" s="6"/>
      <c r="B313" s="5"/>
      <c r="C313" s="28"/>
      <c r="D313" s="29"/>
      <c r="E313" s="29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19"/>
    </row>
    <row r="314" spans="1:28" x14ac:dyDescent="0.25">
      <c r="A314" s="6"/>
      <c r="B314" s="5"/>
      <c r="C314" s="28"/>
      <c r="D314" s="29"/>
      <c r="E314" s="29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19"/>
    </row>
    <row r="315" spans="1:28" x14ac:dyDescent="0.25">
      <c r="A315" s="6"/>
      <c r="B315" s="5"/>
      <c r="C315" s="28"/>
      <c r="D315" s="29"/>
      <c r="E315" s="29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19"/>
    </row>
    <row r="316" spans="1:28" x14ac:dyDescent="0.25">
      <c r="A316" s="6"/>
      <c r="B316" s="5"/>
      <c r="C316" s="28"/>
      <c r="D316" s="29"/>
      <c r="E316" s="29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19"/>
    </row>
    <row r="317" spans="1:28" x14ac:dyDescent="0.25">
      <c r="A317" s="6"/>
      <c r="B317" s="5"/>
      <c r="C317" s="28"/>
      <c r="D317" s="29"/>
      <c r="E317" s="29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19"/>
    </row>
    <row r="318" spans="1:28" x14ac:dyDescent="0.25">
      <c r="A318" s="6"/>
      <c r="B318" s="5"/>
      <c r="C318" s="28"/>
      <c r="D318" s="29"/>
      <c r="E318" s="29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19"/>
    </row>
    <row r="319" spans="1:28" x14ac:dyDescent="0.25">
      <c r="A319" s="6"/>
      <c r="B319" s="5"/>
      <c r="C319" s="28"/>
      <c r="D319" s="29"/>
      <c r="E319" s="29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19"/>
    </row>
    <row r="320" spans="1:28" x14ac:dyDescent="0.25">
      <c r="A320" s="6"/>
      <c r="B320" s="5"/>
      <c r="C320" s="28"/>
      <c r="D320" s="29"/>
      <c r="E320" s="29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19"/>
    </row>
    <row r="321" spans="1:28" x14ac:dyDescent="0.25">
      <c r="A321" s="6"/>
      <c r="B321" s="5"/>
      <c r="C321" s="28"/>
      <c r="D321" s="29"/>
      <c r="E321" s="29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19"/>
    </row>
    <row r="322" spans="1:28" x14ac:dyDescent="0.25">
      <c r="A322" s="6"/>
      <c r="B322" s="5"/>
      <c r="C322" s="28"/>
      <c r="D322" s="29"/>
      <c r="E322" s="29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19"/>
    </row>
    <row r="323" spans="1:28" x14ac:dyDescent="0.25">
      <c r="A323" s="6"/>
      <c r="B323" s="5"/>
      <c r="C323" s="28"/>
      <c r="D323" s="29"/>
      <c r="E323" s="29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19"/>
    </row>
    <row r="324" spans="1:28" x14ac:dyDescent="0.25">
      <c r="A324" s="6"/>
      <c r="B324" s="5"/>
      <c r="C324" s="28"/>
      <c r="D324" s="29"/>
      <c r="E324" s="29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19"/>
    </row>
    <row r="325" spans="1:28" x14ac:dyDescent="0.25">
      <c r="A325" s="6"/>
      <c r="B325" s="5"/>
      <c r="C325" s="28"/>
      <c r="D325" s="29"/>
      <c r="E325" s="29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19"/>
    </row>
    <row r="326" spans="1:28" x14ac:dyDescent="0.25">
      <c r="A326" s="6"/>
      <c r="B326" s="5"/>
      <c r="C326" s="28"/>
      <c r="D326" s="29"/>
      <c r="E326" s="29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19"/>
    </row>
    <row r="327" spans="1:28" x14ac:dyDescent="0.25">
      <c r="A327" s="6"/>
      <c r="B327" s="5"/>
      <c r="C327" s="28"/>
      <c r="D327" s="29"/>
      <c r="E327" s="29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19"/>
    </row>
    <row r="328" spans="1:28" x14ac:dyDescent="0.25">
      <c r="A328" s="6"/>
      <c r="B328" s="5"/>
      <c r="C328" s="28"/>
      <c r="D328" s="29"/>
      <c r="E328" s="29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19"/>
    </row>
    <row r="329" spans="1:28" x14ac:dyDescent="0.25">
      <c r="A329" s="6"/>
      <c r="B329" s="5"/>
      <c r="C329" s="28"/>
      <c r="D329" s="29"/>
      <c r="E329" s="29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19"/>
    </row>
    <row r="330" spans="1:28" x14ac:dyDescent="0.25">
      <c r="A330" s="6"/>
      <c r="B330" s="5"/>
      <c r="C330" s="28"/>
      <c r="D330" s="29"/>
      <c r="E330" s="29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19"/>
    </row>
    <row r="331" spans="1:28" x14ac:dyDescent="0.25">
      <c r="A331" s="6"/>
      <c r="B331" s="5"/>
      <c r="C331" s="28"/>
      <c r="D331" s="29"/>
      <c r="E331" s="29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19"/>
    </row>
    <row r="332" spans="1:28" x14ac:dyDescent="0.25">
      <c r="A332" s="6"/>
      <c r="B332" s="5"/>
      <c r="C332" s="28"/>
      <c r="D332" s="29"/>
      <c r="E332" s="29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19"/>
    </row>
    <row r="333" spans="1:28" x14ac:dyDescent="0.25">
      <c r="A333" s="6"/>
      <c r="B333" s="5"/>
      <c r="C333" s="28"/>
      <c r="D333" s="29"/>
      <c r="E333" s="29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19"/>
    </row>
    <row r="334" spans="1:28" x14ac:dyDescent="0.25">
      <c r="A334" s="6"/>
      <c r="B334" s="5"/>
      <c r="C334" s="28"/>
      <c r="D334" s="29"/>
      <c r="E334" s="29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19"/>
    </row>
    <row r="335" spans="1:28" x14ac:dyDescent="0.25">
      <c r="A335" s="6"/>
      <c r="B335" s="5"/>
      <c r="C335" s="28"/>
      <c r="D335" s="29"/>
      <c r="E335" s="29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19"/>
    </row>
    <row r="336" spans="1:28" x14ac:dyDescent="0.25">
      <c r="A336" s="6"/>
      <c r="B336" s="5"/>
      <c r="C336" s="28"/>
      <c r="D336" s="29"/>
      <c r="E336" s="29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19"/>
    </row>
    <row r="337" spans="1:28" x14ac:dyDescent="0.25">
      <c r="A337" s="6"/>
      <c r="B337" s="5"/>
      <c r="C337" s="28"/>
      <c r="D337" s="29"/>
      <c r="E337" s="29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19"/>
    </row>
    <row r="338" spans="1:28" x14ac:dyDescent="0.25">
      <c r="A338" s="6"/>
      <c r="B338" s="5"/>
      <c r="C338" s="28"/>
      <c r="D338" s="29"/>
      <c r="E338" s="29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19"/>
    </row>
    <row r="339" spans="1:28" x14ac:dyDescent="0.25">
      <c r="A339" s="6"/>
      <c r="B339" s="5"/>
      <c r="C339" s="28"/>
      <c r="D339" s="29"/>
      <c r="E339" s="29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19"/>
    </row>
    <row r="340" spans="1:28" x14ac:dyDescent="0.25">
      <c r="A340" s="6"/>
      <c r="B340" s="5"/>
      <c r="C340" s="28"/>
      <c r="D340" s="29"/>
      <c r="E340" s="29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19"/>
    </row>
    <row r="341" spans="1:28" x14ac:dyDescent="0.25">
      <c r="A341" s="6"/>
      <c r="B341" s="5"/>
      <c r="C341" s="28"/>
      <c r="D341" s="29"/>
      <c r="E341" s="29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19"/>
    </row>
    <row r="342" spans="1:28" x14ac:dyDescent="0.25">
      <c r="A342" s="6"/>
      <c r="B342" s="5"/>
      <c r="C342" s="28"/>
      <c r="D342" s="29"/>
      <c r="E342" s="29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19"/>
    </row>
    <row r="343" spans="1:28" x14ac:dyDescent="0.25">
      <c r="A343" s="6"/>
      <c r="B343" s="5"/>
      <c r="C343" s="28"/>
      <c r="D343" s="29"/>
      <c r="E343" s="29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19"/>
    </row>
    <row r="344" spans="1:28" x14ac:dyDescent="0.25">
      <c r="A344" s="6"/>
      <c r="B344" s="5"/>
      <c r="C344" s="28"/>
      <c r="D344" s="29"/>
      <c r="E344" s="29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19"/>
    </row>
    <row r="345" spans="1:28" x14ac:dyDescent="0.25">
      <c r="A345" s="6"/>
      <c r="B345" s="5"/>
      <c r="C345" s="28"/>
      <c r="D345" s="29"/>
      <c r="E345" s="29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19"/>
    </row>
    <row r="346" spans="1:28" x14ac:dyDescent="0.25">
      <c r="A346" s="6"/>
      <c r="B346" s="5"/>
      <c r="C346" s="28"/>
      <c r="D346" s="29"/>
      <c r="E346" s="29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19"/>
    </row>
    <row r="347" spans="1:28" x14ac:dyDescent="0.25">
      <c r="A347" s="6"/>
      <c r="B347" s="5"/>
      <c r="C347" s="28"/>
      <c r="D347" s="29"/>
      <c r="E347" s="29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19"/>
    </row>
    <row r="348" spans="1:28" x14ac:dyDescent="0.25">
      <c r="A348" s="6"/>
      <c r="B348" s="5"/>
      <c r="C348" s="28"/>
      <c r="D348" s="29"/>
      <c r="E348" s="29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19"/>
    </row>
    <row r="349" spans="1:28" x14ac:dyDescent="0.25">
      <c r="A349" s="6"/>
      <c r="B349" s="5"/>
      <c r="C349" s="28"/>
      <c r="D349" s="29"/>
      <c r="E349" s="29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19"/>
    </row>
    <row r="350" spans="1:28" x14ac:dyDescent="0.25">
      <c r="A350" s="6"/>
      <c r="B350" s="5"/>
      <c r="C350" s="28"/>
      <c r="D350" s="29"/>
      <c r="E350" s="29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19"/>
    </row>
    <row r="351" spans="1:28" x14ac:dyDescent="0.25">
      <c r="A351" s="6"/>
      <c r="B351" s="5"/>
      <c r="C351" s="28"/>
      <c r="D351" s="29"/>
      <c r="E351" s="29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19"/>
    </row>
    <row r="352" spans="1:28" x14ac:dyDescent="0.25">
      <c r="A352" s="6"/>
      <c r="B352" s="5"/>
      <c r="C352" s="28"/>
      <c r="D352" s="29"/>
      <c r="E352" s="29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19"/>
    </row>
    <row r="353" spans="1:28" x14ac:dyDescent="0.25">
      <c r="A353" s="6"/>
      <c r="B353" s="5"/>
      <c r="C353" s="28"/>
      <c r="D353" s="29"/>
      <c r="E353" s="29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19"/>
    </row>
    <row r="354" spans="1:28" x14ac:dyDescent="0.25">
      <c r="A354" s="6"/>
      <c r="B354" s="5"/>
      <c r="C354" s="28"/>
      <c r="D354" s="29"/>
      <c r="E354" s="29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19"/>
    </row>
    <row r="355" spans="1:28" x14ac:dyDescent="0.25">
      <c r="A355" s="6"/>
      <c r="B355" s="5"/>
      <c r="C355" s="28"/>
      <c r="D355" s="29"/>
      <c r="E355" s="29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19"/>
    </row>
    <row r="356" spans="1:28" x14ac:dyDescent="0.25">
      <c r="A356" s="6"/>
      <c r="B356" s="5"/>
      <c r="C356" s="28"/>
      <c r="D356" s="29"/>
      <c r="E356" s="29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19"/>
    </row>
    <row r="357" spans="1:28" x14ac:dyDescent="0.25">
      <c r="A357" s="6"/>
      <c r="B357" s="5"/>
      <c r="C357" s="28"/>
      <c r="D357" s="29"/>
      <c r="E357" s="29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19"/>
    </row>
    <row r="358" spans="1:28" x14ac:dyDescent="0.25">
      <c r="A358" s="6"/>
      <c r="B358" s="5"/>
      <c r="C358" s="28"/>
      <c r="D358" s="29"/>
      <c r="E358" s="29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19"/>
    </row>
    <row r="359" spans="1:28" x14ac:dyDescent="0.25">
      <c r="A359" s="6"/>
      <c r="B359" s="5"/>
      <c r="C359" s="28"/>
      <c r="D359" s="29"/>
      <c r="E359" s="29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19"/>
    </row>
    <row r="360" spans="1:28" x14ac:dyDescent="0.25">
      <c r="A360" s="6"/>
      <c r="B360" s="5"/>
      <c r="C360" s="28"/>
      <c r="D360" s="29"/>
      <c r="E360" s="29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19"/>
    </row>
    <row r="361" spans="1:28" x14ac:dyDescent="0.25">
      <c r="A361" s="6"/>
      <c r="B361" s="5"/>
      <c r="C361" s="28"/>
      <c r="D361" s="29"/>
      <c r="E361" s="29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19"/>
    </row>
    <row r="362" spans="1:28" x14ac:dyDescent="0.25">
      <c r="A362" s="6"/>
      <c r="B362" s="5"/>
      <c r="C362" s="28"/>
      <c r="D362" s="29"/>
      <c r="E362" s="29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19"/>
    </row>
    <row r="363" spans="1:28" x14ac:dyDescent="0.25">
      <c r="A363" s="6"/>
      <c r="B363" s="5"/>
      <c r="C363" s="28"/>
      <c r="D363" s="29"/>
      <c r="E363" s="29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19"/>
    </row>
    <row r="364" spans="1:28" x14ac:dyDescent="0.25">
      <c r="A364" s="6"/>
      <c r="B364" s="5"/>
      <c r="C364" s="28"/>
      <c r="D364" s="29"/>
      <c r="E364" s="29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19"/>
    </row>
    <row r="365" spans="1:28" x14ac:dyDescent="0.25">
      <c r="A365" s="6"/>
      <c r="B365" s="5"/>
      <c r="C365" s="28"/>
      <c r="D365" s="29"/>
      <c r="E365" s="29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19"/>
    </row>
    <row r="366" spans="1:28" x14ac:dyDescent="0.25">
      <c r="A366" s="6"/>
      <c r="B366" s="5"/>
      <c r="C366" s="28"/>
      <c r="D366" s="29"/>
      <c r="E366" s="29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19"/>
    </row>
    <row r="367" spans="1:28" x14ac:dyDescent="0.25">
      <c r="A367" s="6"/>
      <c r="B367" s="5"/>
      <c r="C367" s="28"/>
      <c r="D367" s="29"/>
      <c r="E367" s="29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19"/>
    </row>
    <row r="368" spans="1:28" x14ac:dyDescent="0.25">
      <c r="A368" s="6"/>
      <c r="B368" s="5"/>
      <c r="C368" s="28"/>
      <c r="D368" s="29"/>
      <c r="E368" s="29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19"/>
    </row>
    <row r="369" spans="1:28" x14ac:dyDescent="0.25">
      <c r="A369" s="6"/>
      <c r="B369" s="5"/>
      <c r="C369" s="28"/>
      <c r="D369" s="29"/>
      <c r="E369" s="29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19"/>
    </row>
    <row r="370" spans="1:28" x14ac:dyDescent="0.25">
      <c r="A370" s="6"/>
      <c r="B370" s="5"/>
      <c r="C370" s="28"/>
      <c r="D370" s="29"/>
      <c r="E370" s="29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19"/>
    </row>
    <row r="371" spans="1:28" x14ac:dyDescent="0.25">
      <c r="A371" s="6"/>
      <c r="B371" s="5"/>
      <c r="C371" s="28"/>
      <c r="D371" s="29"/>
      <c r="E371" s="29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19"/>
    </row>
    <row r="372" spans="1:28" x14ac:dyDescent="0.25">
      <c r="A372" s="6"/>
      <c r="B372" s="5"/>
      <c r="C372" s="28"/>
      <c r="D372" s="29"/>
      <c r="E372" s="29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19"/>
    </row>
  </sheetData>
  <mergeCells count="16">
    <mergeCell ref="S5:S6"/>
    <mergeCell ref="B2:T2"/>
    <mergeCell ref="C4:C6"/>
    <mergeCell ref="D4:D6"/>
    <mergeCell ref="E4:O4"/>
    <mergeCell ref="P4:S4"/>
    <mergeCell ref="F5:F6"/>
    <mergeCell ref="G5:G6"/>
    <mergeCell ref="H5:H6"/>
    <mergeCell ref="I5:L5"/>
    <mergeCell ref="M5:M6"/>
    <mergeCell ref="N5:N6"/>
    <mergeCell ref="O5:O6"/>
    <mergeCell ref="P5:P6"/>
    <mergeCell ref="Q5:Q6"/>
    <mergeCell ref="R5:R6"/>
  </mergeCells>
  <printOptions horizontalCentered="1"/>
  <pageMargins left="0.5" right="0.5" top="0.75" bottom="0.75" header="0.3" footer="0.3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CA31-2166-4D6C-A259-57DCA38681D8}">
  <dimension ref="A1:AH371"/>
  <sheetViews>
    <sheetView zoomScale="102" zoomScaleNormal="102" workbookViewId="0">
      <pane xSplit="2" ySplit="7" topLeftCell="M173" activePane="bottomRight" state="frozen"/>
      <selection activeCell="K173" sqref="K173"/>
      <selection pane="topRight" activeCell="K173" sqref="K173"/>
      <selection pane="bottomLeft" activeCell="K173" sqref="K173"/>
      <selection pane="bottomRight" activeCell="A190" sqref="A190"/>
    </sheetView>
  </sheetViews>
  <sheetFormatPr defaultColWidth="8.77734375" defaultRowHeight="13.8" x14ac:dyDescent="0.25"/>
  <cols>
    <col min="1" max="1" width="15.88671875" style="2" bestFit="1" customWidth="1"/>
    <col min="2" max="2" width="5.5546875" style="2" hidden="1" customWidth="1"/>
    <col min="3" max="3" width="12.88671875" style="3" customWidth="1"/>
    <col min="4" max="4" width="11.88671875" style="4" customWidth="1"/>
    <col min="5" max="5" width="10.6640625" style="2" customWidth="1"/>
    <col min="6" max="6" width="16.33203125" style="2" customWidth="1"/>
    <col min="7" max="7" width="13" style="2" customWidth="1"/>
    <col min="8" max="8" width="13.44140625" style="2" customWidth="1"/>
    <col min="9" max="9" width="11.44140625" style="4" customWidth="1"/>
    <col min="10" max="10" width="10.44140625" style="4" customWidth="1"/>
    <col min="11" max="11" width="9.77734375" style="2" customWidth="1"/>
    <col min="12" max="15" width="12.33203125" style="2" customWidth="1"/>
    <col min="16" max="16" width="11.33203125" style="2" customWidth="1"/>
    <col min="17" max="17" width="9.5546875" style="2" bestFit="1" customWidth="1"/>
    <col min="18" max="18" width="14.5546875" style="4" customWidth="1"/>
    <col min="19" max="19" width="12.33203125" style="2" customWidth="1"/>
    <col min="20" max="20" width="10" style="4" customWidth="1"/>
    <col min="21" max="21" width="11.33203125" style="4" customWidth="1"/>
    <col min="22" max="22" width="12.33203125" style="4" customWidth="1"/>
    <col min="23" max="23" width="13.6640625" style="2" customWidth="1"/>
    <col min="24" max="24" width="13.44140625" style="2" customWidth="1"/>
    <col min="25" max="25" width="12.44140625" style="2" customWidth="1"/>
    <col min="26" max="26" width="9.88671875" style="2" bestFit="1" customWidth="1"/>
    <col min="27" max="34" width="9.109375" style="2" customWidth="1"/>
    <col min="35" max="16384" width="8.77734375" style="5"/>
  </cols>
  <sheetData>
    <row r="1" spans="1:34" s="35" customFormat="1" x14ac:dyDescent="0.3">
      <c r="A1" s="34"/>
      <c r="B1" s="34"/>
      <c r="C1" s="3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 t="s">
        <v>3</v>
      </c>
      <c r="AA1" s="34"/>
      <c r="AB1" s="34"/>
    </row>
    <row r="2" spans="1:34" s="35" customFormat="1" x14ac:dyDescent="0.3">
      <c r="B2" s="41" t="s">
        <v>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34"/>
      <c r="AB2" s="34"/>
    </row>
    <row r="3" spans="1:34" s="35" customFormat="1" x14ac:dyDescent="0.3">
      <c r="A3" s="34"/>
      <c r="B3" s="34"/>
      <c r="C3" s="36"/>
      <c r="D3" s="34"/>
      <c r="E3" s="34"/>
      <c r="F3" s="38"/>
      <c r="G3" s="38"/>
      <c r="H3" s="34"/>
      <c r="I3" s="34"/>
      <c r="J3" s="34"/>
      <c r="K3" s="34"/>
      <c r="L3" s="34"/>
      <c r="M3" s="34"/>
      <c r="N3" s="34" t="s">
        <v>5</v>
      </c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 t="s">
        <v>2</v>
      </c>
      <c r="AA3" s="34"/>
      <c r="AB3" s="34"/>
    </row>
    <row r="4" spans="1:34" s="35" customFormat="1" ht="15" customHeight="1" x14ac:dyDescent="0.3">
      <c r="A4" s="50"/>
      <c r="B4" s="31"/>
      <c r="C4" s="42" t="s">
        <v>6</v>
      </c>
      <c r="D4" s="46" t="s">
        <v>7</v>
      </c>
      <c r="E4" s="46"/>
      <c r="F4" s="46"/>
      <c r="G4" s="46"/>
      <c r="H4" s="46"/>
      <c r="I4" s="46"/>
      <c r="J4" s="46" t="s">
        <v>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34"/>
      <c r="AB4" s="34"/>
    </row>
    <row r="5" spans="1:34" s="35" customFormat="1" ht="15" customHeight="1" x14ac:dyDescent="0.3">
      <c r="A5" s="51"/>
      <c r="B5" s="31"/>
      <c r="C5" s="43"/>
      <c r="D5" s="39" t="s">
        <v>9</v>
      </c>
      <c r="E5" s="46" t="s">
        <v>10</v>
      </c>
      <c r="F5" s="46"/>
      <c r="G5" s="46"/>
      <c r="H5" s="46"/>
      <c r="I5" s="39" t="s">
        <v>11</v>
      </c>
      <c r="J5" s="39" t="s">
        <v>12</v>
      </c>
      <c r="K5" s="53" t="s">
        <v>13</v>
      </c>
      <c r="L5" s="53"/>
      <c r="M5" s="53"/>
      <c r="N5" s="53"/>
      <c r="O5" s="53"/>
      <c r="P5" s="53"/>
      <c r="Q5" s="53"/>
      <c r="R5" s="53"/>
      <c r="S5" s="53"/>
      <c r="T5" s="53"/>
      <c r="U5" s="39" t="s">
        <v>14</v>
      </c>
      <c r="V5" s="39" t="s">
        <v>15</v>
      </c>
      <c r="W5" s="39" t="s">
        <v>16</v>
      </c>
      <c r="X5" s="39" t="s">
        <v>17</v>
      </c>
      <c r="Y5" s="39" t="s">
        <v>18</v>
      </c>
      <c r="Z5" s="39" t="s">
        <v>19</v>
      </c>
      <c r="AA5" s="34"/>
      <c r="AB5" s="34"/>
    </row>
    <row r="6" spans="1:34" s="35" customFormat="1" ht="13.5" customHeight="1" x14ac:dyDescent="0.3">
      <c r="A6" s="51"/>
      <c r="B6" s="31"/>
      <c r="C6" s="43"/>
      <c r="D6" s="45"/>
      <c r="E6" s="39" t="s">
        <v>20</v>
      </c>
      <c r="F6" s="39" t="s">
        <v>21</v>
      </c>
      <c r="G6" s="39" t="s">
        <v>22</v>
      </c>
      <c r="H6" s="39" t="s">
        <v>23</v>
      </c>
      <c r="I6" s="45"/>
      <c r="J6" s="45"/>
      <c r="K6" s="54" t="s">
        <v>24</v>
      </c>
      <c r="L6" s="55"/>
      <c r="M6" s="55"/>
      <c r="N6" s="55"/>
      <c r="O6" s="55"/>
      <c r="P6" s="55"/>
      <c r="Q6" s="56"/>
      <c r="R6" s="39" t="s">
        <v>25</v>
      </c>
      <c r="S6" s="39" t="s">
        <v>26</v>
      </c>
      <c r="T6" s="39" t="s">
        <v>20</v>
      </c>
      <c r="U6" s="45"/>
      <c r="V6" s="45"/>
      <c r="W6" s="45"/>
      <c r="X6" s="45"/>
      <c r="Y6" s="45"/>
      <c r="Z6" s="45"/>
      <c r="AA6" s="34"/>
      <c r="AB6" s="34"/>
    </row>
    <row r="7" spans="1:34" s="35" customFormat="1" ht="57" customHeight="1" x14ac:dyDescent="0.3">
      <c r="A7" s="52"/>
      <c r="B7" s="31"/>
      <c r="C7" s="44"/>
      <c r="D7" s="40"/>
      <c r="E7" s="40"/>
      <c r="F7" s="40"/>
      <c r="G7" s="40"/>
      <c r="H7" s="40"/>
      <c r="I7" s="40"/>
      <c r="J7" s="40"/>
      <c r="K7" s="32" t="s">
        <v>20</v>
      </c>
      <c r="L7" s="32" t="s">
        <v>27</v>
      </c>
      <c r="M7" s="32" t="s">
        <v>28</v>
      </c>
      <c r="N7" s="32" t="s">
        <v>29</v>
      </c>
      <c r="O7" s="32" t="s">
        <v>30</v>
      </c>
      <c r="P7" s="32" t="s">
        <v>31</v>
      </c>
      <c r="Q7" s="32" t="s">
        <v>32</v>
      </c>
      <c r="R7" s="40"/>
      <c r="S7" s="40"/>
      <c r="T7" s="40"/>
      <c r="U7" s="40"/>
      <c r="V7" s="40"/>
      <c r="W7" s="40"/>
      <c r="X7" s="40"/>
      <c r="Y7" s="40"/>
      <c r="Z7" s="40"/>
      <c r="AA7" s="34"/>
      <c r="AB7" s="34"/>
    </row>
    <row r="8" spans="1:34" x14ac:dyDescent="0.25">
      <c r="A8" s="10"/>
      <c r="C8" s="9"/>
      <c r="D8" s="10"/>
      <c r="E8" s="11"/>
      <c r="F8" s="11"/>
      <c r="G8" s="10"/>
      <c r="H8" s="10"/>
      <c r="I8" s="10"/>
      <c r="J8" s="10"/>
      <c r="K8" s="30"/>
      <c r="L8" s="30"/>
      <c r="M8" s="30"/>
      <c r="N8" s="30"/>
      <c r="O8" s="30"/>
      <c r="P8" s="30"/>
      <c r="Q8" s="30"/>
      <c r="R8" s="10"/>
      <c r="S8" s="30"/>
      <c r="T8" s="10"/>
      <c r="U8" s="10"/>
      <c r="V8" s="10"/>
      <c r="W8" s="10"/>
      <c r="X8" s="10"/>
      <c r="Y8" s="10"/>
      <c r="Z8" s="10"/>
      <c r="AA8" s="12"/>
      <c r="AB8" s="12"/>
      <c r="AC8" s="5"/>
      <c r="AD8" s="5"/>
      <c r="AE8" s="5"/>
      <c r="AF8" s="5"/>
      <c r="AG8" s="5"/>
      <c r="AH8" s="5"/>
    </row>
    <row r="9" spans="1:34" x14ac:dyDescent="0.25">
      <c r="A9" s="13">
        <v>39083</v>
      </c>
      <c r="B9" s="14">
        <v>39083</v>
      </c>
      <c r="C9" s="15">
        <v>748665.42841000005</v>
      </c>
      <c r="D9" s="7">
        <v>553263.55272000004</v>
      </c>
      <c r="E9" s="7">
        <f>SUM(F9:H9)</f>
        <v>395891.74896</v>
      </c>
      <c r="F9" s="7">
        <v>295983.34561000002</v>
      </c>
      <c r="G9" s="7">
        <v>0</v>
      </c>
      <c r="H9" s="7">
        <v>99908.403350000008</v>
      </c>
      <c r="I9" s="15">
        <f>SUM(D9:E9)</f>
        <v>949155.30168000003</v>
      </c>
      <c r="J9" s="15">
        <f>SUM(T9:Z9)</f>
        <v>100581.46991999997</v>
      </c>
      <c r="K9" s="7">
        <f>SUM(L9:Q9)</f>
        <v>21629.832520000011</v>
      </c>
      <c r="L9" s="7">
        <v>133300</v>
      </c>
      <c r="M9" s="7">
        <v>0</v>
      </c>
      <c r="N9" s="7">
        <v>635</v>
      </c>
      <c r="O9" s="7">
        <v>0</v>
      </c>
      <c r="P9" s="7">
        <v>0</v>
      </c>
      <c r="Q9" s="7">
        <v>-112305.16747999999</v>
      </c>
      <c r="R9" s="7">
        <v>0</v>
      </c>
      <c r="S9" s="7">
        <v>-4166.8479099999995</v>
      </c>
      <c r="T9" s="7">
        <f>K9+R9+S9</f>
        <v>17462.98461000001</v>
      </c>
      <c r="U9" s="7">
        <v>0</v>
      </c>
      <c r="V9" s="7">
        <v>3488.1230200000005</v>
      </c>
      <c r="W9" s="7">
        <v>-1098.9043899999999</v>
      </c>
      <c r="X9" s="7">
        <v>-23843.91563</v>
      </c>
      <c r="Y9" s="7">
        <v>-14814.814380000002</v>
      </c>
      <c r="Z9" s="7">
        <v>119387.99668999997</v>
      </c>
      <c r="AA9" s="7"/>
      <c r="AC9" s="5"/>
      <c r="AD9" s="5"/>
      <c r="AE9" s="5"/>
      <c r="AF9" s="5"/>
      <c r="AG9" s="5"/>
      <c r="AH9" s="5"/>
    </row>
    <row r="10" spans="1:34" x14ac:dyDescent="0.25">
      <c r="A10" s="13">
        <v>39114</v>
      </c>
      <c r="B10" s="14">
        <v>39114</v>
      </c>
      <c r="C10" s="15">
        <v>772729.84375999996</v>
      </c>
      <c r="D10" s="7">
        <v>547376.549</v>
      </c>
      <c r="E10" s="7">
        <f t="shared" ref="E10:E73" si="0">SUM(F10:H10)</f>
        <v>502193.79848</v>
      </c>
      <c r="F10" s="7">
        <v>393395.78266999999</v>
      </c>
      <c r="G10" s="7">
        <v>0</v>
      </c>
      <c r="H10" s="7">
        <v>108798.01581000001</v>
      </c>
      <c r="I10" s="15">
        <f t="shared" ref="I10:I73" si="1">SUM(D10:E10)</f>
        <v>1049570.34748</v>
      </c>
      <c r="J10" s="15">
        <f t="shared" ref="J10:J73" si="2">SUM(T10:Z10)</f>
        <v>168042.48791000003</v>
      </c>
      <c r="K10" s="7">
        <f>SUM(L10:Q10)</f>
        <v>88310.314349999986</v>
      </c>
      <c r="L10" s="7">
        <v>165300</v>
      </c>
      <c r="M10" s="7">
        <v>0</v>
      </c>
      <c r="N10" s="7">
        <v>635</v>
      </c>
      <c r="O10" s="7">
        <v>0</v>
      </c>
      <c r="P10" s="7">
        <v>0</v>
      </c>
      <c r="Q10" s="7">
        <v>-77624.685650000014</v>
      </c>
      <c r="R10" s="7">
        <v>0</v>
      </c>
      <c r="S10" s="7">
        <v>-4184.0945500000007</v>
      </c>
      <c r="T10" s="7">
        <f t="shared" ref="T10:T73" si="3">K10+R10+S10</f>
        <v>84126.219799999992</v>
      </c>
      <c r="U10" s="7">
        <v>0</v>
      </c>
      <c r="V10" s="7">
        <v>7700.988980000001</v>
      </c>
      <c r="W10" s="7">
        <v>-1038.57293</v>
      </c>
      <c r="X10" s="7">
        <v>-23843.91563</v>
      </c>
      <c r="Y10" s="7">
        <v>-14730.88609</v>
      </c>
      <c r="Z10" s="7">
        <v>115828.65378000004</v>
      </c>
      <c r="AC10" s="5"/>
      <c r="AD10" s="5"/>
      <c r="AE10" s="5"/>
      <c r="AF10" s="5"/>
      <c r="AG10" s="5"/>
      <c r="AH10" s="5"/>
    </row>
    <row r="11" spans="1:34" x14ac:dyDescent="0.25">
      <c r="A11" s="13">
        <v>39142</v>
      </c>
      <c r="B11" s="14">
        <v>39142</v>
      </c>
      <c r="C11" s="15">
        <v>875192.03574000008</v>
      </c>
      <c r="D11" s="7">
        <v>553791.31166999997</v>
      </c>
      <c r="E11" s="7">
        <f t="shared" si="0"/>
        <v>535215.56473999994</v>
      </c>
      <c r="F11" s="7">
        <v>429276.28748999996</v>
      </c>
      <c r="G11" s="7">
        <v>0</v>
      </c>
      <c r="H11" s="7">
        <v>105939.27724999998</v>
      </c>
      <c r="I11" s="15">
        <f t="shared" si="1"/>
        <v>1089006.87641</v>
      </c>
      <c r="J11" s="15">
        <f t="shared" si="2"/>
        <v>107875.56341999985</v>
      </c>
      <c r="K11" s="7">
        <f t="shared" ref="K11:K74" si="4">SUM(L11:Q11)</f>
        <v>25220.847949999996</v>
      </c>
      <c r="L11" s="7">
        <v>59100</v>
      </c>
      <c r="M11" s="7">
        <v>46415.760679999999</v>
      </c>
      <c r="N11" s="7">
        <v>635</v>
      </c>
      <c r="O11" s="7">
        <v>0</v>
      </c>
      <c r="P11" s="7">
        <v>0</v>
      </c>
      <c r="Q11" s="7">
        <v>-80929.912730000011</v>
      </c>
      <c r="R11" s="7">
        <v>0</v>
      </c>
      <c r="S11" s="7">
        <v>-4981.1574900000005</v>
      </c>
      <c r="T11" s="7">
        <f t="shared" si="3"/>
        <v>20239.690459999994</v>
      </c>
      <c r="U11" s="7">
        <v>0</v>
      </c>
      <c r="V11" s="7">
        <v>8894.67461</v>
      </c>
      <c r="W11" s="7">
        <v>-1021.1315099999999</v>
      </c>
      <c r="X11" s="7">
        <v>-23843.91563</v>
      </c>
      <c r="Y11" s="7">
        <v>-14785.599400000001</v>
      </c>
      <c r="Z11" s="7">
        <v>118391.84488999985</v>
      </c>
      <c r="AC11" s="5"/>
      <c r="AD11" s="5"/>
      <c r="AE11" s="5"/>
      <c r="AF11" s="5"/>
      <c r="AG11" s="5"/>
      <c r="AH11" s="5"/>
    </row>
    <row r="12" spans="1:34" x14ac:dyDescent="0.25">
      <c r="A12" s="13">
        <v>39173</v>
      </c>
      <c r="B12" s="14">
        <v>39173</v>
      </c>
      <c r="C12" s="15">
        <v>978327.40090999997</v>
      </c>
      <c r="D12" s="7">
        <v>582480.13338000001</v>
      </c>
      <c r="E12" s="7">
        <f t="shared" si="0"/>
        <v>639674.20845999999</v>
      </c>
      <c r="F12" s="7">
        <v>533653.24205999996</v>
      </c>
      <c r="G12" s="7">
        <v>0</v>
      </c>
      <c r="H12" s="7">
        <v>106020.9664</v>
      </c>
      <c r="I12" s="15">
        <f t="shared" si="1"/>
        <v>1222154.3418399999</v>
      </c>
      <c r="J12" s="15">
        <f t="shared" si="2"/>
        <v>137805.97453000015</v>
      </c>
      <c r="K12" s="7">
        <f t="shared" si="4"/>
        <v>65173.680009999982</v>
      </c>
      <c r="L12" s="7">
        <v>106100</v>
      </c>
      <c r="M12" s="7">
        <v>33398.237399999998</v>
      </c>
      <c r="N12" s="7">
        <v>635</v>
      </c>
      <c r="O12" s="7">
        <v>0</v>
      </c>
      <c r="P12" s="7">
        <v>0</v>
      </c>
      <c r="Q12" s="7">
        <v>-74959.557390000002</v>
      </c>
      <c r="R12" s="7">
        <v>0</v>
      </c>
      <c r="S12" s="7">
        <v>-4633.3520700000008</v>
      </c>
      <c r="T12" s="7">
        <f t="shared" si="3"/>
        <v>60540.327939999981</v>
      </c>
      <c r="U12" s="7">
        <v>0</v>
      </c>
      <c r="V12" s="7">
        <v>3239.7621000000008</v>
      </c>
      <c r="W12" s="7">
        <v>-979.53953999999999</v>
      </c>
      <c r="X12" s="7">
        <v>-23843.91563</v>
      </c>
      <c r="Y12" s="7">
        <v>-15380.428330000002</v>
      </c>
      <c r="Z12" s="7">
        <v>114229.76799000018</v>
      </c>
      <c r="AC12" s="5"/>
      <c r="AD12" s="5"/>
      <c r="AE12" s="5"/>
      <c r="AF12" s="5"/>
      <c r="AG12" s="5"/>
      <c r="AH12" s="5"/>
    </row>
    <row r="13" spans="1:34" x14ac:dyDescent="0.25">
      <c r="A13" s="13">
        <v>39203</v>
      </c>
      <c r="B13" s="14">
        <v>39203</v>
      </c>
      <c r="C13" s="15">
        <v>992187.48927999998</v>
      </c>
      <c r="D13" s="7">
        <v>572491.85746000009</v>
      </c>
      <c r="E13" s="7">
        <f t="shared" si="0"/>
        <v>683224.27376000001</v>
      </c>
      <c r="F13" s="7">
        <v>573774.68114</v>
      </c>
      <c r="G13" s="7">
        <v>0</v>
      </c>
      <c r="H13" s="7">
        <v>109449.59262000001</v>
      </c>
      <c r="I13" s="15">
        <f t="shared" si="1"/>
        <v>1255716.1312200001</v>
      </c>
      <c r="J13" s="15">
        <f t="shared" si="2"/>
        <v>154079.04932000005</v>
      </c>
      <c r="K13" s="7">
        <f t="shared" si="4"/>
        <v>92840.090710000004</v>
      </c>
      <c r="L13" s="7">
        <v>171200</v>
      </c>
      <c r="M13" s="7">
        <v>0</v>
      </c>
      <c r="N13" s="7">
        <v>635</v>
      </c>
      <c r="O13" s="7">
        <v>0</v>
      </c>
      <c r="P13" s="7">
        <v>0</v>
      </c>
      <c r="Q13" s="7">
        <v>-78994.909289999996</v>
      </c>
      <c r="R13" s="7">
        <v>0</v>
      </c>
      <c r="S13" s="7">
        <v>-3775.2192799999998</v>
      </c>
      <c r="T13" s="7">
        <f t="shared" si="3"/>
        <v>89064.871429999999</v>
      </c>
      <c r="U13" s="7">
        <v>0</v>
      </c>
      <c r="V13" s="7">
        <v>-12147.012040000003</v>
      </c>
      <c r="W13" s="7">
        <v>-970.99644000000001</v>
      </c>
      <c r="X13" s="7">
        <v>-23843.91563</v>
      </c>
      <c r="Y13" s="7">
        <v>-17243.18275</v>
      </c>
      <c r="Z13" s="7">
        <v>119219.28475000005</v>
      </c>
      <c r="AC13" s="5"/>
      <c r="AD13" s="5"/>
      <c r="AE13" s="5"/>
      <c r="AF13" s="5"/>
      <c r="AG13" s="5"/>
      <c r="AH13" s="5"/>
    </row>
    <row r="14" spans="1:34" x14ac:dyDescent="0.25">
      <c r="A14" s="13">
        <v>39234</v>
      </c>
      <c r="B14" s="14">
        <v>39234</v>
      </c>
      <c r="C14" s="15">
        <v>969885.45749000006</v>
      </c>
      <c r="D14" s="7">
        <v>563010.58325999998</v>
      </c>
      <c r="E14" s="7">
        <f t="shared" si="0"/>
        <v>652933.89053000009</v>
      </c>
      <c r="F14" s="7">
        <v>541686.12224000006</v>
      </c>
      <c r="G14" s="7">
        <v>0</v>
      </c>
      <c r="H14" s="7">
        <v>111247.76828999999</v>
      </c>
      <c r="I14" s="15">
        <f t="shared" si="1"/>
        <v>1215944.4737900002</v>
      </c>
      <c r="J14" s="15">
        <f t="shared" si="2"/>
        <v>134811.24800999995</v>
      </c>
      <c r="K14" s="7">
        <f t="shared" si="4"/>
        <v>69929.684549999991</v>
      </c>
      <c r="L14" s="7">
        <v>150200</v>
      </c>
      <c r="M14" s="7">
        <v>0</v>
      </c>
      <c r="N14" s="7">
        <v>635</v>
      </c>
      <c r="O14" s="7">
        <v>0</v>
      </c>
      <c r="P14" s="7">
        <v>0</v>
      </c>
      <c r="Q14" s="7">
        <v>-80905.315450000009</v>
      </c>
      <c r="R14" s="7">
        <v>0</v>
      </c>
      <c r="S14" s="7">
        <v>-8867.9795900000008</v>
      </c>
      <c r="T14" s="7">
        <f t="shared" si="3"/>
        <v>61061.704959999988</v>
      </c>
      <c r="U14" s="7">
        <v>0</v>
      </c>
      <c r="V14" s="7">
        <v>7887.0766800000001</v>
      </c>
      <c r="W14" s="7">
        <v>-958.11095999999998</v>
      </c>
      <c r="X14" s="7">
        <v>-24704.902570000002</v>
      </c>
      <c r="Y14" s="7">
        <v>-19773.835210000001</v>
      </c>
      <c r="Z14" s="7">
        <v>111299.31510999997</v>
      </c>
      <c r="AC14" s="5"/>
      <c r="AD14" s="5"/>
      <c r="AE14" s="5"/>
      <c r="AF14" s="5"/>
      <c r="AG14" s="5"/>
      <c r="AH14" s="5"/>
    </row>
    <row r="15" spans="1:34" x14ac:dyDescent="0.25">
      <c r="A15" s="13">
        <v>39264</v>
      </c>
      <c r="B15" s="14">
        <v>39264</v>
      </c>
      <c r="C15" s="15">
        <v>968963.1268000002</v>
      </c>
      <c r="D15" s="7">
        <v>594403.39454999997</v>
      </c>
      <c r="E15" s="7">
        <f t="shared" si="0"/>
        <v>619392.9323300001</v>
      </c>
      <c r="F15" s="7">
        <v>510537.84779000009</v>
      </c>
      <c r="G15" s="7">
        <v>0</v>
      </c>
      <c r="H15" s="7">
        <v>108855.08454</v>
      </c>
      <c r="I15" s="15">
        <f t="shared" si="1"/>
        <v>1213796.3268800001</v>
      </c>
      <c r="J15" s="15">
        <f t="shared" si="2"/>
        <v>135978.11553999994</v>
      </c>
      <c r="K15" s="7">
        <f t="shared" si="4"/>
        <v>76872.917069999996</v>
      </c>
      <c r="L15" s="7">
        <v>156900</v>
      </c>
      <c r="M15" s="7">
        <v>0</v>
      </c>
      <c r="N15" s="7">
        <v>635</v>
      </c>
      <c r="O15" s="7">
        <v>0</v>
      </c>
      <c r="P15" s="7">
        <v>0</v>
      </c>
      <c r="Q15" s="7">
        <v>-80662.082930000004</v>
      </c>
      <c r="R15" s="7">
        <v>0</v>
      </c>
      <c r="S15" s="7">
        <v>-7990.9422700000005</v>
      </c>
      <c r="T15" s="7">
        <f t="shared" si="3"/>
        <v>68881.974799999996</v>
      </c>
      <c r="U15" s="7">
        <v>0</v>
      </c>
      <c r="V15" s="7">
        <v>-3255.5366399999989</v>
      </c>
      <c r="W15" s="7">
        <v>-919.78808000000015</v>
      </c>
      <c r="X15" s="7">
        <v>-24704.902570000002</v>
      </c>
      <c r="Y15" s="7">
        <v>-16514.685659999996</v>
      </c>
      <c r="Z15" s="7">
        <v>112491.05368999994</v>
      </c>
      <c r="AC15" s="5"/>
      <c r="AD15" s="5"/>
      <c r="AE15" s="5"/>
      <c r="AF15" s="5"/>
      <c r="AG15" s="5"/>
      <c r="AH15" s="5"/>
    </row>
    <row r="16" spans="1:34" x14ac:dyDescent="0.25">
      <c r="A16" s="13">
        <v>39295</v>
      </c>
      <c r="B16" s="14">
        <v>39295</v>
      </c>
      <c r="C16" s="15">
        <v>971024.47357000015</v>
      </c>
      <c r="D16" s="7">
        <v>566673.35961000004</v>
      </c>
      <c r="E16" s="7">
        <f t="shared" si="0"/>
        <v>718857.80516999995</v>
      </c>
      <c r="F16" s="7">
        <v>607502.0909699999</v>
      </c>
      <c r="G16" s="7">
        <v>0</v>
      </c>
      <c r="H16" s="7">
        <v>111355.7142</v>
      </c>
      <c r="I16" s="15">
        <f t="shared" si="1"/>
        <v>1285531.16478</v>
      </c>
      <c r="J16" s="15">
        <f t="shared" si="2"/>
        <v>203150.97700999986</v>
      </c>
      <c r="K16" s="7">
        <f t="shared" si="4"/>
        <v>140265.17139</v>
      </c>
      <c r="L16" s="7">
        <v>220200</v>
      </c>
      <c r="M16" s="7">
        <v>0</v>
      </c>
      <c r="N16" s="7">
        <v>635</v>
      </c>
      <c r="O16" s="7">
        <v>0</v>
      </c>
      <c r="P16" s="7">
        <v>0</v>
      </c>
      <c r="Q16" s="7">
        <v>-80569.828609999997</v>
      </c>
      <c r="R16" s="7">
        <v>0</v>
      </c>
      <c r="S16" s="7">
        <v>-6917.6638400000002</v>
      </c>
      <c r="T16" s="7">
        <f t="shared" si="3"/>
        <v>133347.50755000001</v>
      </c>
      <c r="U16" s="7">
        <v>0</v>
      </c>
      <c r="V16" s="7">
        <v>874.51824000000022</v>
      </c>
      <c r="W16" s="7">
        <v>-911.35689000000002</v>
      </c>
      <c r="X16" s="7">
        <v>-24704.902570000002</v>
      </c>
      <c r="Y16" s="7">
        <v>-16828.853769999998</v>
      </c>
      <c r="Z16" s="7">
        <v>111374.06444999985</v>
      </c>
      <c r="AC16" s="5"/>
      <c r="AD16" s="5"/>
      <c r="AE16" s="5"/>
      <c r="AF16" s="5"/>
      <c r="AG16" s="5"/>
      <c r="AH16" s="5"/>
    </row>
    <row r="17" spans="1:34" x14ac:dyDescent="0.25">
      <c r="A17" s="13">
        <v>39326</v>
      </c>
      <c r="B17" s="14">
        <v>39326</v>
      </c>
      <c r="C17" s="15">
        <v>967438.28803000029</v>
      </c>
      <c r="D17" s="7">
        <v>549714.3591</v>
      </c>
      <c r="E17" s="7">
        <f t="shared" si="0"/>
        <v>761131.56968999992</v>
      </c>
      <c r="F17" s="7">
        <v>646667.18065999995</v>
      </c>
      <c r="G17" s="7">
        <v>0</v>
      </c>
      <c r="H17" s="7">
        <v>114464.38902999999</v>
      </c>
      <c r="I17" s="15">
        <f t="shared" si="1"/>
        <v>1310845.9287899998</v>
      </c>
      <c r="J17" s="15">
        <f t="shared" si="2"/>
        <v>228943.25172999976</v>
      </c>
      <c r="K17" s="7">
        <f t="shared" si="4"/>
        <v>174627.45111999998</v>
      </c>
      <c r="L17" s="7">
        <v>238000</v>
      </c>
      <c r="M17" s="7">
        <v>0</v>
      </c>
      <c r="N17" s="7">
        <v>635</v>
      </c>
      <c r="O17" s="7">
        <v>0</v>
      </c>
      <c r="P17" s="7">
        <v>0</v>
      </c>
      <c r="Q17" s="7">
        <v>-64007.548880000002</v>
      </c>
      <c r="R17" s="7">
        <v>0</v>
      </c>
      <c r="S17" s="7">
        <v>-7976.9233600000007</v>
      </c>
      <c r="T17" s="7">
        <f t="shared" si="3"/>
        <v>166650.52775999997</v>
      </c>
      <c r="U17" s="7">
        <v>0</v>
      </c>
      <c r="V17" s="7">
        <v>-7602.2919899999988</v>
      </c>
      <c r="W17" s="7">
        <v>-881.98479000000009</v>
      </c>
      <c r="X17" s="7">
        <v>-24704.902570000002</v>
      </c>
      <c r="Y17" s="7">
        <v>-18442.42683</v>
      </c>
      <c r="Z17" s="7">
        <v>113924.33014999978</v>
      </c>
      <c r="AC17" s="5"/>
      <c r="AD17" s="5"/>
      <c r="AE17" s="5"/>
      <c r="AF17" s="5"/>
      <c r="AG17" s="5"/>
      <c r="AH17" s="5"/>
    </row>
    <row r="18" spans="1:34" x14ac:dyDescent="0.25">
      <c r="A18" s="13">
        <v>39356</v>
      </c>
      <c r="B18" s="14">
        <v>39356</v>
      </c>
      <c r="C18" s="15">
        <v>959528.72032000008</v>
      </c>
      <c r="D18" s="7">
        <v>573927.13630000001</v>
      </c>
      <c r="E18" s="7">
        <f t="shared" si="0"/>
        <v>707205.92445999989</v>
      </c>
      <c r="F18" s="7">
        <v>578092.61201999988</v>
      </c>
      <c r="G18" s="7">
        <v>0</v>
      </c>
      <c r="H18" s="7">
        <v>129113.31243999999</v>
      </c>
      <c r="I18" s="15">
        <f t="shared" si="1"/>
        <v>1281133.0607599998</v>
      </c>
      <c r="J18" s="15">
        <f t="shared" si="2"/>
        <v>192491.02799999973</v>
      </c>
      <c r="K18" s="7">
        <f t="shared" si="4"/>
        <v>146922.23774000001</v>
      </c>
      <c r="L18" s="7">
        <v>217000</v>
      </c>
      <c r="M18" s="7">
        <v>0</v>
      </c>
      <c r="N18" s="7">
        <v>635</v>
      </c>
      <c r="O18" s="7">
        <v>0</v>
      </c>
      <c r="P18" s="7">
        <v>0</v>
      </c>
      <c r="Q18" s="7">
        <v>-70712.762259999989</v>
      </c>
      <c r="R18" s="7">
        <v>0</v>
      </c>
      <c r="S18" s="7">
        <v>-4166.3494899999996</v>
      </c>
      <c r="T18" s="7">
        <f t="shared" si="3"/>
        <v>142755.88825000002</v>
      </c>
      <c r="U18" s="7">
        <v>0</v>
      </c>
      <c r="V18" s="7">
        <v>-12845.337920000002</v>
      </c>
      <c r="W18" s="7">
        <v>-1261.5589000000002</v>
      </c>
      <c r="X18" s="7">
        <v>-24704.902570000002</v>
      </c>
      <c r="Y18" s="7">
        <v>-20596.448680000001</v>
      </c>
      <c r="Z18" s="7">
        <v>109143.38781999973</v>
      </c>
      <c r="AA18" s="5"/>
      <c r="AB18" s="5"/>
      <c r="AC18" s="5"/>
      <c r="AD18" s="5"/>
      <c r="AE18" s="5"/>
      <c r="AF18" s="5"/>
      <c r="AG18" s="5"/>
      <c r="AH18" s="5"/>
    </row>
    <row r="19" spans="1:34" x14ac:dyDescent="0.25">
      <c r="A19" s="13">
        <v>39387</v>
      </c>
      <c r="B19" s="14">
        <v>39387</v>
      </c>
      <c r="C19" s="15">
        <v>972879.5693600002</v>
      </c>
      <c r="D19" s="7">
        <v>579660.97592</v>
      </c>
      <c r="E19" s="7">
        <f t="shared" si="0"/>
        <v>688284.63118000003</v>
      </c>
      <c r="F19" s="7">
        <v>559058.32067000004</v>
      </c>
      <c r="G19" s="7">
        <v>0</v>
      </c>
      <c r="H19" s="7">
        <v>129226.31051</v>
      </c>
      <c r="I19" s="15">
        <f t="shared" si="1"/>
        <v>1267945.6071000001</v>
      </c>
      <c r="J19" s="15">
        <f t="shared" si="2"/>
        <v>165839.72722999979</v>
      </c>
      <c r="K19" s="7">
        <f t="shared" si="4"/>
        <v>134285.09239000001</v>
      </c>
      <c r="L19" s="7">
        <v>202700</v>
      </c>
      <c r="M19" s="7">
        <v>0</v>
      </c>
      <c r="N19" s="7">
        <v>635</v>
      </c>
      <c r="O19" s="7">
        <v>0</v>
      </c>
      <c r="P19" s="7">
        <v>0</v>
      </c>
      <c r="Q19" s="7">
        <v>-69049.907609999995</v>
      </c>
      <c r="R19" s="7">
        <v>0</v>
      </c>
      <c r="S19" s="7">
        <v>-9004.5539000000008</v>
      </c>
      <c r="T19" s="7">
        <f t="shared" si="3"/>
        <v>125280.53849000001</v>
      </c>
      <c r="U19" s="7">
        <v>0</v>
      </c>
      <c r="V19" s="7">
        <v>-7544.9719299999997</v>
      </c>
      <c r="W19" s="7">
        <v>-1200.4132000000002</v>
      </c>
      <c r="X19" s="7">
        <v>-24704.902570000002</v>
      </c>
      <c r="Y19" s="7">
        <v>-22089.438170000005</v>
      </c>
      <c r="Z19" s="7">
        <v>96098.914609999803</v>
      </c>
      <c r="AA19" s="5"/>
      <c r="AB19" s="5"/>
      <c r="AC19" s="5"/>
      <c r="AD19" s="5"/>
      <c r="AE19" s="5"/>
      <c r="AF19" s="5"/>
      <c r="AG19" s="5"/>
      <c r="AH19" s="5"/>
    </row>
    <row r="20" spans="1:34" x14ac:dyDescent="0.25">
      <c r="A20" s="13">
        <v>39417</v>
      </c>
      <c r="B20" s="14">
        <v>39417</v>
      </c>
      <c r="C20" s="15">
        <v>1040004.8363500001</v>
      </c>
      <c r="D20" s="7">
        <v>635172.59653999994</v>
      </c>
      <c r="E20" s="7">
        <f t="shared" si="0"/>
        <v>625956.75794000016</v>
      </c>
      <c r="F20" s="7">
        <v>477060.8625600001</v>
      </c>
      <c r="G20" s="7">
        <v>0</v>
      </c>
      <c r="H20" s="7">
        <v>148895.89538</v>
      </c>
      <c r="I20" s="15">
        <f t="shared" si="1"/>
        <v>1261129.3544800002</v>
      </c>
      <c r="J20" s="15">
        <f t="shared" si="2"/>
        <v>72228.622749999879</v>
      </c>
      <c r="K20" s="7">
        <f t="shared" si="4"/>
        <v>26003.453590000005</v>
      </c>
      <c r="L20" s="7">
        <v>102500</v>
      </c>
      <c r="M20" s="7">
        <v>19895.857530000001</v>
      </c>
      <c r="N20" s="7">
        <v>635</v>
      </c>
      <c r="O20" s="7">
        <v>0</v>
      </c>
      <c r="P20" s="7">
        <v>0</v>
      </c>
      <c r="Q20" s="7">
        <v>-97027.403940000004</v>
      </c>
      <c r="R20" s="7">
        <v>0</v>
      </c>
      <c r="S20" s="7">
        <v>-7514.2550099999999</v>
      </c>
      <c r="T20" s="7">
        <f t="shared" si="3"/>
        <v>18489.198580000004</v>
      </c>
      <c r="U20" s="7">
        <v>0</v>
      </c>
      <c r="V20" s="7">
        <v>5509.2485500000003</v>
      </c>
      <c r="W20" s="7">
        <v>-1193.99144</v>
      </c>
      <c r="X20" s="7">
        <v>-24704.902570000002</v>
      </c>
      <c r="Y20" s="7">
        <v>-20107.803650000002</v>
      </c>
      <c r="Z20" s="7">
        <v>94236.873279999883</v>
      </c>
      <c r="AA20" s="5"/>
      <c r="AB20" s="5"/>
      <c r="AC20" s="5"/>
      <c r="AD20" s="5"/>
      <c r="AE20" s="5"/>
      <c r="AF20" s="5"/>
      <c r="AG20" s="5"/>
      <c r="AH20" s="5"/>
    </row>
    <row r="21" spans="1:34" x14ac:dyDescent="0.25">
      <c r="A21" s="13">
        <v>39448</v>
      </c>
      <c r="B21" s="14">
        <v>39448</v>
      </c>
      <c r="C21" s="15">
        <v>1034343.2049299999</v>
      </c>
      <c r="D21" s="7">
        <v>587993.91635000007</v>
      </c>
      <c r="E21" s="7">
        <f t="shared" si="0"/>
        <v>650488.57383000001</v>
      </c>
      <c r="F21" s="7">
        <v>489428.07764999999</v>
      </c>
      <c r="G21" s="7">
        <v>0</v>
      </c>
      <c r="H21" s="7">
        <v>161060.49618000002</v>
      </c>
      <c r="I21" s="15">
        <f t="shared" si="1"/>
        <v>1238482.4901800002</v>
      </c>
      <c r="J21" s="15">
        <f t="shared" si="2"/>
        <v>43078.789069999984</v>
      </c>
      <c r="K21" s="7">
        <f t="shared" si="4"/>
        <v>15826.135689999996</v>
      </c>
      <c r="L21" s="7">
        <v>112300</v>
      </c>
      <c r="M21" s="7">
        <v>0</v>
      </c>
      <c r="N21" s="7">
        <v>635</v>
      </c>
      <c r="O21" s="7">
        <v>0</v>
      </c>
      <c r="P21" s="7">
        <v>0</v>
      </c>
      <c r="Q21" s="7">
        <v>-97108.864310000004</v>
      </c>
      <c r="R21" s="7">
        <v>0</v>
      </c>
      <c r="S21" s="7">
        <v>-6829.9819900000002</v>
      </c>
      <c r="T21" s="7">
        <f t="shared" si="3"/>
        <v>8996.1536999999953</v>
      </c>
      <c r="U21" s="7">
        <v>0</v>
      </c>
      <c r="V21" s="7">
        <v>552.28710000000149</v>
      </c>
      <c r="W21" s="7">
        <v>-1467.3254400000001</v>
      </c>
      <c r="X21" s="7">
        <v>-24704.902570000002</v>
      </c>
      <c r="Y21" s="7">
        <v>-22299.03976</v>
      </c>
      <c r="Z21" s="7">
        <v>82001.616039999994</v>
      </c>
      <c r="AA21" s="5"/>
      <c r="AB21" s="5"/>
      <c r="AC21" s="5"/>
      <c r="AD21" s="5"/>
      <c r="AE21" s="5"/>
      <c r="AF21" s="5"/>
      <c r="AG21" s="5"/>
      <c r="AH21" s="5"/>
    </row>
    <row r="22" spans="1:34" x14ac:dyDescent="0.25">
      <c r="A22" s="13">
        <v>39479</v>
      </c>
      <c r="B22" s="14">
        <v>39479</v>
      </c>
      <c r="C22" s="15">
        <v>1052771.1341600001</v>
      </c>
      <c r="D22" s="7">
        <v>582579.44008000009</v>
      </c>
      <c r="E22" s="7">
        <f t="shared" si="0"/>
        <v>719227.07518999989</v>
      </c>
      <c r="F22" s="7">
        <v>554014.26880999992</v>
      </c>
      <c r="G22" s="7">
        <v>0</v>
      </c>
      <c r="H22" s="7">
        <v>165212.80637999997</v>
      </c>
      <c r="I22" s="15">
        <f t="shared" si="1"/>
        <v>1301806.5152699999</v>
      </c>
      <c r="J22" s="15">
        <f t="shared" si="2"/>
        <v>83822.574729999935</v>
      </c>
      <c r="K22" s="7">
        <f t="shared" si="4"/>
        <v>50231.212879999992</v>
      </c>
      <c r="L22" s="7">
        <v>146700</v>
      </c>
      <c r="M22" s="7">
        <v>0</v>
      </c>
      <c r="N22" s="7">
        <v>635</v>
      </c>
      <c r="O22" s="7">
        <v>0</v>
      </c>
      <c r="P22" s="7">
        <v>0</v>
      </c>
      <c r="Q22" s="7">
        <v>-97103.787120000008</v>
      </c>
      <c r="R22" s="7">
        <v>0</v>
      </c>
      <c r="S22" s="7">
        <v>-9046.952580000001</v>
      </c>
      <c r="T22" s="7">
        <f t="shared" si="3"/>
        <v>41184.260299999994</v>
      </c>
      <c r="U22" s="7">
        <v>0</v>
      </c>
      <c r="V22" s="7">
        <v>8460.6409000000003</v>
      </c>
      <c r="W22" s="7">
        <v>-1163.5588400000001</v>
      </c>
      <c r="X22" s="7">
        <v>-24704.902570000002</v>
      </c>
      <c r="Y22" s="7">
        <v>-24817.35859</v>
      </c>
      <c r="Z22" s="7">
        <v>84863.493529999934</v>
      </c>
      <c r="AA22" s="5"/>
      <c r="AB22" s="5"/>
      <c r="AC22" s="5"/>
      <c r="AD22" s="5"/>
      <c r="AE22" s="5"/>
      <c r="AF22" s="5"/>
      <c r="AG22" s="5"/>
      <c r="AH22" s="5"/>
    </row>
    <row r="23" spans="1:34" x14ac:dyDescent="0.25">
      <c r="A23" s="13">
        <v>39508</v>
      </c>
      <c r="B23" s="14">
        <v>39508</v>
      </c>
      <c r="C23" s="15">
        <v>1147696.0062700002</v>
      </c>
      <c r="D23" s="7">
        <v>582044.82741999999</v>
      </c>
      <c r="E23" s="7">
        <f t="shared" si="0"/>
        <v>760569.11975999991</v>
      </c>
      <c r="F23" s="7">
        <v>578410.55848999997</v>
      </c>
      <c r="G23" s="7">
        <v>0</v>
      </c>
      <c r="H23" s="7">
        <v>182158.56127000001</v>
      </c>
      <c r="I23" s="15">
        <f t="shared" si="1"/>
        <v>1342613.9471799999</v>
      </c>
      <c r="J23" s="15">
        <f t="shared" si="2"/>
        <v>12759.379639999599</v>
      </c>
      <c r="K23" s="7">
        <f t="shared" si="4"/>
        <v>-10204.455289999998</v>
      </c>
      <c r="L23" s="7">
        <v>90600</v>
      </c>
      <c r="M23" s="7">
        <v>0</v>
      </c>
      <c r="N23" s="7">
        <v>635</v>
      </c>
      <c r="O23" s="7">
        <v>0</v>
      </c>
      <c r="P23" s="7">
        <v>0</v>
      </c>
      <c r="Q23" s="7">
        <v>-101439.45529</v>
      </c>
      <c r="R23" s="7">
        <v>0</v>
      </c>
      <c r="S23" s="7">
        <v>-3804.9005200000001</v>
      </c>
      <c r="T23" s="7">
        <f t="shared" si="3"/>
        <v>-14009.355809999997</v>
      </c>
      <c r="U23" s="7">
        <v>0</v>
      </c>
      <c r="V23" s="7">
        <v>-403.40731999999844</v>
      </c>
      <c r="W23" s="7">
        <v>-1149.1136400000003</v>
      </c>
      <c r="X23" s="7">
        <v>-24704.902570000002</v>
      </c>
      <c r="Y23" s="7">
        <v>-24309.084360000001</v>
      </c>
      <c r="Z23" s="7">
        <v>77335.243339999593</v>
      </c>
      <c r="AA23" s="5"/>
      <c r="AB23" s="5"/>
      <c r="AC23" s="5"/>
      <c r="AD23" s="5"/>
      <c r="AE23" s="5"/>
      <c r="AF23" s="5"/>
      <c r="AG23" s="5"/>
      <c r="AH23" s="5"/>
    </row>
    <row r="24" spans="1:34" x14ac:dyDescent="0.25">
      <c r="A24" s="13">
        <v>39539</v>
      </c>
      <c r="B24" s="14">
        <v>39539</v>
      </c>
      <c r="C24" s="15">
        <v>1166461.7356000002</v>
      </c>
      <c r="D24" s="7">
        <v>588690.71547000005</v>
      </c>
      <c r="E24" s="7">
        <f t="shared" si="0"/>
        <v>917625.43771000009</v>
      </c>
      <c r="F24" s="7">
        <v>752373.00328000006</v>
      </c>
      <c r="G24" s="7">
        <v>0</v>
      </c>
      <c r="H24" s="7">
        <v>165252.43443000002</v>
      </c>
      <c r="I24" s="15">
        <f t="shared" si="1"/>
        <v>1506316.1531800001</v>
      </c>
      <c r="J24" s="15">
        <f t="shared" si="2"/>
        <v>174601.98314999993</v>
      </c>
      <c r="K24" s="7">
        <f t="shared" si="4"/>
        <v>151869.33314</v>
      </c>
      <c r="L24" s="7">
        <v>248000</v>
      </c>
      <c r="M24" s="7">
        <v>0</v>
      </c>
      <c r="N24" s="7">
        <v>635</v>
      </c>
      <c r="O24" s="7">
        <v>0</v>
      </c>
      <c r="P24" s="7">
        <v>0</v>
      </c>
      <c r="Q24" s="7">
        <v>-96765.666859999998</v>
      </c>
      <c r="R24" s="7">
        <v>0</v>
      </c>
      <c r="S24" s="7">
        <v>-5628.470870000001</v>
      </c>
      <c r="T24" s="7">
        <f t="shared" si="3"/>
        <v>146240.86227000001</v>
      </c>
      <c r="U24" s="7">
        <v>0</v>
      </c>
      <c r="V24" s="7">
        <v>-5910.3638699999992</v>
      </c>
      <c r="W24" s="7">
        <v>-1127.8486599999999</v>
      </c>
      <c r="X24" s="7">
        <v>-24704.902570000002</v>
      </c>
      <c r="Y24" s="7">
        <v>-24597.169819999999</v>
      </c>
      <c r="Z24" s="7">
        <v>84701.40579999992</v>
      </c>
      <c r="AA24" s="5"/>
      <c r="AB24" s="5"/>
      <c r="AC24" s="5"/>
      <c r="AD24" s="5"/>
      <c r="AE24" s="5"/>
      <c r="AF24" s="5"/>
      <c r="AG24" s="5"/>
      <c r="AH24" s="5"/>
    </row>
    <row r="25" spans="1:34" x14ac:dyDescent="0.25">
      <c r="A25" s="13">
        <v>39569</v>
      </c>
      <c r="B25" s="14">
        <v>39569</v>
      </c>
      <c r="C25" s="15">
        <v>1164085.5517700003</v>
      </c>
      <c r="D25" s="7">
        <v>566739.68276999996</v>
      </c>
      <c r="E25" s="7">
        <f t="shared" si="0"/>
        <v>907481.14880999993</v>
      </c>
      <c r="F25" s="7">
        <v>746872.98074999987</v>
      </c>
      <c r="G25" s="7">
        <v>0</v>
      </c>
      <c r="H25" s="7">
        <v>160608.16806</v>
      </c>
      <c r="I25" s="15">
        <f t="shared" si="1"/>
        <v>1474220.83158</v>
      </c>
      <c r="J25" s="15">
        <f t="shared" si="2"/>
        <v>149527.11174999972</v>
      </c>
      <c r="K25" s="7">
        <f t="shared" si="4"/>
        <v>108790.72627</v>
      </c>
      <c r="L25" s="7">
        <v>204900</v>
      </c>
      <c r="M25" s="7">
        <v>0</v>
      </c>
      <c r="N25" s="7">
        <v>635</v>
      </c>
      <c r="O25" s="7">
        <v>0</v>
      </c>
      <c r="P25" s="7">
        <v>0</v>
      </c>
      <c r="Q25" s="7">
        <v>-96744.273730000001</v>
      </c>
      <c r="R25" s="7">
        <v>0</v>
      </c>
      <c r="S25" s="7">
        <v>-5077.2007800000001</v>
      </c>
      <c r="T25" s="7">
        <f t="shared" si="3"/>
        <v>103713.52549</v>
      </c>
      <c r="U25" s="7">
        <v>0</v>
      </c>
      <c r="V25" s="7">
        <v>-999.78961999999922</v>
      </c>
      <c r="W25" s="7">
        <v>-1100.0055599999998</v>
      </c>
      <c r="X25" s="7">
        <v>-26319.23573</v>
      </c>
      <c r="Y25" s="7">
        <v>-24423.657999999999</v>
      </c>
      <c r="Z25" s="7">
        <v>98656.275169999717</v>
      </c>
      <c r="AA25" s="5"/>
      <c r="AB25" s="5"/>
      <c r="AC25" s="5"/>
      <c r="AD25" s="5"/>
      <c r="AE25" s="5"/>
      <c r="AF25" s="5"/>
      <c r="AG25" s="5"/>
      <c r="AH25" s="5"/>
    </row>
    <row r="26" spans="1:34" x14ac:dyDescent="0.25">
      <c r="A26" s="13">
        <v>39600</v>
      </c>
      <c r="B26" s="14">
        <v>39600</v>
      </c>
      <c r="C26" s="15">
        <v>1114479.4154700004</v>
      </c>
      <c r="D26" s="7">
        <v>571639.98134000006</v>
      </c>
      <c r="E26" s="7">
        <f t="shared" si="0"/>
        <v>793322.94419000007</v>
      </c>
      <c r="F26" s="7">
        <v>651927.79048000008</v>
      </c>
      <c r="G26" s="7">
        <v>0</v>
      </c>
      <c r="H26" s="7">
        <v>141395.15370999998</v>
      </c>
      <c r="I26" s="15">
        <f t="shared" si="1"/>
        <v>1364962.9255300001</v>
      </c>
      <c r="J26" s="15">
        <f t="shared" si="2"/>
        <v>109088.35634999996</v>
      </c>
      <c r="K26" s="7">
        <f t="shared" si="4"/>
        <v>86320.260799999989</v>
      </c>
      <c r="L26" s="7">
        <v>182700</v>
      </c>
      <c r="M26" s="7">
        <v>0</v>
      </c>
      <c r="N26" s="7">
        <v>635</v>
      </c>
      <c r="O26" s="7">
        <v>0</v>
      </c>
      <c r="P26" s="7">
        <v>0</v>
      </c>
      <c r="Q26" s="7">
        <v>-97014.739200000011</v>
      </c>
      <c r="R26" s="7">
        <v>0</v>
      </c>
      <c r="S26" s="7">
        <v>-9094.0956200000001</v>
      </c>
      <c r="T26" s="7">
        <f t="shared" si="3"/>
        <v>77226.165179999982</v>
      </c>
      <c r="U26" s="7">
        <v>0</v>
      </c>
      <c r="V26" s="7">
        <v>-253.55152999999933</v>
      </c>
      <c r="W26" s="7">
        <v>-1037.4842999999998</v>
      </c>
      <c r="X26" s="7">
        <v>-26319.23573</v>
      </c>
      <c r="Y26" s="7">
        <v>-27335.003190000003</v>
      </c>
      <c r="Z26" s="7">
        <v>86807.465919999973</v>
      </c>
      <c r="AA26" s="5"/>
      <c r="AB26" s="5"/>
      <c r="AC26" s="5"/>
      <c r="AD26" s="5"/>
      <c r="AE26" s="5"/>
      <c r="AF26" s="5"/>
      <c r="AG26" s="5"/>
      <c r="AH26" s="5"/>
    </row>
    <row r="27" spans="1:34" x14ac:dyDescent="0.25">
      <c r="A27" s="13">
        <v>39630</v>
      </c>
      <c r="B27" s="14">
        <v>39630</v>
      </c>
      <c r="C27" s="15">
        <v>1084503.9146800004</v>
      </c>
      <c r="D27" s="7">
        <v>593824.02974000003</v>
      </c>
      <c r="E27" s="7">
        <f t="shared" si="0"/>
        <v>813172.11622000008</v>
      </c>
      <c r="F27" s="7">
        <v>681205.12987000006</v>
      </c>
      <c r="G27" s="7">
        <v>0</v>
      </c>
      <c r="H27" s="7">
        <v>131966.98634999999</v>
      </c>
      <c r="I27" s="15">
        <f t="shared" si="1"/>
        <v>1406996.1459600001</v>
      </c>
      <c r="J27" s="15">
        <f t="shared" si="2"/>
        <v>190525.24492999975</v>
      </c>
      <c r="K27" s="7">
        <f t="shared" si="4"/>
        <v>130345.83901</v>
      </c>
      <c r="L27" s="7">
        <v>229400</v>
      </c>
      <c r="M27" s="7">
        <v>0</v>
      </c>
      <c r="N27" s="7">
        <v>635</v>
      </c>
      <c r="O27" s="7">
        <v>0</v>
      </c>
      <c r="P27" s="7">
        <v>0</v>
      </c>
      <c r="Q27" s="7">
        <v>-99689.160990000004</v>
      </c>
      <c r="R27" s="7">
        <v>0</v>
      </c>
      <c r="S27" s="7">
        <v>-7502.8930599999994</v>
      </c>
      <c r="T27" s="7">
        <f t="shared" si="3"/>
        <v>122842.94594999999</v>
      </c>
      <c r="U27" s="7">
        <v>0</v>
      </c>
      <c r="V27" s="7">
        <v>3408.2733899999998</v>
      </c>
      <c r="W27" s="7">
        <v>-1010.39778</v>
      </c>
      <c r="X27" s="7">
        <v>-26319.23573</v>
      </c>
      <c r="Y27" s="7">
        <v>-28384.286400000001</v>
      </c>
      <c r="Z27" s="7">
        <v>119987.94549999974</v>
      </c>
      <c r="AA27" s="5"/>
      <c r="AB27" s="5"/>
      <c r="AC27" s="5"/>
      <c r="AD27" s="5"/>
      <c r="AE27" s="5"/>
      <c r="AF27" s="5"/>
      <c r="AG27" s="5"/>
      <c r="AH27" s="5"/>
    </row>
    <row r="28" spans="1:34" x14ac:dyDescent="0.25">
      <c r="A28" s="13">
        <v>39661</v>
      </c>
      <c r="B28" s="14">
        <v>39661</v>
      </c>
      <c r="C28" s="15">
        <v>995100.61006000009</v>
      </c>
      <c r="D28" s="7">
        <v>580581.92810000002</v>
      </c>
      <c r="E28" s="7">
        <f t="shared" si="0"/>
        <v>789106.45785000001</v>
      </c>
      <c r="F28" s="7">
        <v>645102.89616</v>
      </c>
      <c r="G28" s="7">
        <v>0</v>
      </c>
      <c r="H28" s="7">
        <v>144003.56169</v>
      </c>
      <c r="I28" s="15">
        <f t="shared" si="1"/>
        <v>1369688.38595</v>
      </c>
      <c r="J28" s="15">
        <f t="shared" si="2"/>
        <v>230584.21419999975</v>
      </c>
      <c r="K28" s="7">
        <f t="shared" si="4"/>
        <v>180118.65703</v>
      </c>
      <c r="L28" s="7">
        <v>265800</v>
      </c>
      <c r="M28" s="7">
        <v>1982.3956200000002</v>
      </c>
      <c r="N28" s="7">
        <v>635</v>
      </c>
      <c r="O28" s="7">
        <v>0</v>
      </c>
      <c r="P28" s="7">
        <v>0</v>
      </c>
      <c r="Q28" s="7">
        <v>-88298.738590000008</v>
      </c>
      <c r="R28" s="7">
        <v>0</v>
      </c>
      <c r="S28" s="7">
        <v>-5739.3354199999994</v>
      </c>
      <c r="T28" s="7">
        <f t="shared" si="3"/>
        <v>174379.32161000001</v>
      </c>
      <c r="U28" s="7">
        <v>0</v>
      </c>
      <c r="V28" s="7">
        <v>-3894.33709</v>
      </c>
      <c r="W28" s="7">
        <v>-1025.7707800000001</v>
      </c>
      <c r="X28" s="7">
        <v>-26319.23573</v>
      </c>
      <c r="Y28" s="7">
        <v>-30200.081439999998</v>
      </c>
      <c r="Z28" s="7">
        <v>117644.31762999974</v>
      </c>
      <c r="AA28" s="5"/>
      <c r="AB28" s="5"/>
      <c r="AC28" s="5"/>
      <c r="AD28" s="5"/>
      <c r="AE28" s="5"/>
      <c r="AF28" s="5"/>
      <c r="AG28" s="5"/>
      <c r="AH28" s="5"/>
    </row>
    <row r="29" spans="1:34" x14ac:dyDescent="0.25">
      <c r="A29" s="13">
        <v>39692</v>
      </c>
      <c r="B29" s="14">
        <v>39692</v>
      </c>
      <c r="C29" s="15">
        <v>969801.47825000028</v>
      </c>
      <c r="D29" s="7">
        <v>571442.86838</v>
      </c>
      <c r="E29" s="7">
        <f t="shared" si="0"/>
        <v>754229.23298999993</v>
      </c>
      <c r="F29" s="7">
        <v>610188.28392999992</v>
      </c>
      <c r="G29" s="7">
        <v>0</v>
      </c>
      <c r="H29" s="7">
        <v>144040.94906000001</v>
      </c>
      <c r="I29" s="15">
        <f t="shared" si="1"/>
        <v>1325672.1013699998</v>
      </c>
      <c r="J29" s="15">
        <f t="shared" si="2"/>
        <v>211829.67405999964</v>
      </c>
      <c r="K29" s="7">
        <f t="shared" si="4"/>
        <v>182890.96281000003</v>
      </c>
      <c r="L29" s="7">
        <v>269000</v>
      </c>
      <c r="M29" s="7">
        <v>1982.3956200000002</v>
      </c>
      <c r="N29" s="7">
        <v>0</v>
      </c>
      <c r="O29" s="7">
        <v>0</v>
      </c>
      <c r="P29" s="7">
        <v>0</v>
      </c>
      <c r="Q29" s="7">
        <v>-88091.432809999998</v>
      </c>
      <c r="R29" s="7">
        <v>0</v>
      </c>
      <c r="S29" s="7">
        <v>-4328.0157600000002</v>
      </c>
      <c r="T29" s="7">
        <f t="shared" si="3"/>
        <v>178562.94705000002</v>
      </c>
      <c r="U29" s="7">
        <v>0</v>
      </c>
      <c r="V29" s="7">
        <v>1088.7775300000003</v>
      </c>
      <c r="W29" s="7">
        <v>-1000.17281</v>
      </c>
      <c r="X29" s="7">
        <v>-26319.23573</v>
      </c>
      <c r="Y29" s="7">
        <v>-31155.775850000002</v>
      </c>
      <c r="Z29" s="7">
        <v>90653.133869999641</v>
      </c>
      <c r="AA29" s="5"/>
      <c r="AB29" s="5"/>
      <c r="AC29" s="5"/>
      <c r="AD29" s="5"/>
      <c r="AE29" s="5"/>
      <c r="AF29" s="5"/>
      <c r="AG29" s="5"/>
      <c r="AH29" s="5"/>
    </row>
    <row r="30" spans="1:34" x14ac:dyDescent="0.25">
      <c r="A30" s="13">
        <v>39722</v>
      </c>
      <c r="B30" s="14">
        <v>39722</v>
      </c>
      <c r="C30" s="15">
        <v>890010.66553999996</v>
      </c>
      <c r="D30" s="7">
        <v>563374.16267999995</v>
      </c>
      <c r="E30" s="7">
        <f t="shared" si="0"/>
        <v>645532.31756</v>
      </c>
      <c r="F30" s="7">
        <v>516784.60213000001</v>
      </c>
      <c r="G30" s="7">
        <v>0</v>
      </c>
      <c r="H30" s="7">
        <v>128747.71543000003</v>
      </c>
      <c r="I30" s="15">
        <f t="shared" si="1"/>
        <v>1208906.4802399999</v>
      </c>
      <c r="J30" s="15">
        <f t="shared" si="2"/>
        <v>190148.09927000006</v>
      </c>
      <c r="K30" s="7">
        <f t="shared" si="4"/>
        <v>170413.07522</v>
      </c>
      <c r="L30" s="7">
        <v>260500</v>
      </c>
      <c r="M30" s="7">
        <v>0</v>
      </c>
      <c r="N30" s="7">
        <v>0</v>
      </c>
      <c r="O30" s="7">
        <v>0</v>
      </c>
      <c r="P30" s="7">
        <v>0</v>
      </c>
      <c r="Q30" s="7">
        <v>-90086.924780000001</v>
      </c>
      <c r="R30" s="7">
        <v>0</v>
      </c>
      <c r="S30" s="7">
        <v>-9124.8888200000001</v>
      </c>
      <c r="T30" s="7">
        <f t="shared" si="3"/>
        <v>161288.18640000001</v>
      </c>
      <c r="U30" s="7">
        <v>0</v>
      </c>
      <c r="V30" s="7">
        <v>-7371.6069199999984</v>
      </c>
      <c r="W30" s="7">
        <v>-980.60480000000007</v>
      </c>
      <c r="X30" s="7">
        <v>-26319.23573</v>
      </c>
      <c r="Y30" s="7">
        <v>-33159.996979999996</v>
      </c>
      <c r="Z30" s="7">
        <v>96691.357300000032</v>
      </c>
      <c r="AA30" s="5"/>
      <c r="AB30" s="5"/>
      <c r="AC30" s="5"/>
      <c r="AD30" s="5"/>
      <c r="AE30" s="5"/>
      <c r="AF30" s="5"/>
      <c r="AG30" s="5"/>
      <c r="AH30" s="5"/>
    </row>
    <row r="31" spans="1:34" x14ac:dyDescent="0.25">
      <c r="A31" s="13">
        <v>39753</v>
      </c>
      <c r="B31" s="14">
        <v>39753</v>
      </c>
      <c r="C31" s="15">
        <v>862428.80738999986</v>
      </c>
      <c r="D31" s="7">
        <v>566376.79083000007</v>
      </c>
      <c r="E31" s="7">
        <f t="shared" si="0"/>
        <v>614102.09070000006</v>
      </c>
      <c r="F31" s="7">
        <v>483718.84047</v>
      </c>
      <c r="G31" s="7">
        <v>0</v>
      </c>
      <c r="H31" s="7">
        <v>130383.25023000002</v>
      </c>
      <c r="I31" s="15">
        <f t="shared" si="1"/>
        <v>1180478.8815300001</v>
      </c>
      <c r="J31" s="15">
        <f t="shared" si="2"/>
        <v>187666.82391000027</v>
      </c>
      <c r="K31" s="7">
        <f t="shared" si="4"/>
        <v>160172.82274</v>
      </c>
      <c r="L31" s="7">
        <v>256600</v>
      </c>
      <c r="M31" s="7">
        <v>0</v>
      </c>
      <c r="N31" s="7">
        <v>0</v>
      </c>
      <c r="O31" s="7">
        <v>0</v>
      </c>
      <c r="P31" s="7">
        <v>0</v>
      </c>
      <c r="Q31" s="7">
        <v>-96427.177259999997</v>
      </c>
      <c r="R31" s="7">
        <v>0</v>
      </c>
      <c r="S31" s="7">
        <v>-6690.1342599999998</v>
      </c>
      <c r="T31" s="7">
        <f t="shared" si="3"/>
        <v>153482.68848000001</v>
      </c>
      <c r="U31" s="7">
        <v>0</v>
      </c>
      <c r="V31" s="7">
        <v>5889.5797599999996</v>
      </c>
      <c r="W31" s="7">
        <v>-973.55222000000003</v>
      </c>
      <c r="X31" s="7">
        <v>-26319.23573</v>
      </c>
      <c r="Y31" s="7">
        <v>-34126.446219999998</v>
      </c>
      <c r="Z31" s="7">
        <v>89713.789840000303</v>
      </c>
      <c r="AA31" s="5"/>
      <c r="AB31" s="5"/>
      <c r="AC31" s="5"/>
      <c r="AD31" s="5"/>
      <c r="AE31" s="5"/>
      <c r="AF31" s="5"/>
      <c r="AG31" s="5"/>
      <c r="AH31" s="5"/>
    </row>
    <row r="32" spans="1:34" x14ac:dyDescent="0.25">
      <c r="A32" s="13">
        <v>39783</v>
      </c>
      <c r="B32" s="14">
        <v>39783</v>
      </c>
      <c r="C32" s="15">
        <v>855764.88650999975</v>
      </c>
      <c r="D32" s="7">
        <v>622400.39604999998</v>
      </c>
      <c r="E32" s="7">
        <f t="shared" si="0"/>
        <v>661319.73343000002</v>
      </c>
      <c r="F32" s="7">
        <v>514322.45405</v>
      </c>
      <c r="G32" s="7">
        <v>0</v>
      </c>
      <c r="H32" s="7">
        <v>146997.27938000002</v>
      </c>
      <c r="I32" s="15">
        <f t="shared" si="1"/>
        <v>1283720.1294800001</v>
      </c>
      <c r="J32" s="15">
        <f t="shared" si="2"/>
        <v>280957.96359000029</v>
      </c>
      <c r="K32" s="7">
        <f t="shared" si="4"/>
        <v>251149.98767999999</v>
      </c>
      <c r="L32" s="7">
        <v>268300</v>
      </c>
      <c r="M32" s="7">
        <v>0</v>
      </c>
      <c r="N32" s="7">
        <v>44000</v>
      </c>
      <c r="O32" s="7">
        <v>0</v>
      </c>
      <c r="P32" s="7">
        <v>0</v>
      </c>
      <c r="Q32" s="7">
        <v>-61150.012320000002</v>
      </c>
      <c r="R32" s="7">
        <v>0</v>
      </c>
      <c r="S32" s="7">
        <v>-8220.1210499999997</v>
      </c>
      <c r="T32" s="7">
        <f t="shared" si="3"/>
        <v>242929.86663</v>
      </c>
      <c r="U32" s="7">
        <v>0</v>
      </c>
      <c r="V32" s="7">
        <v>1827.5769400000004</v>
      </c>
      <c r="W32" s="7">
        <v>-945.88452000000007</v>
      </c>
      <c r="X32" s="7">
        <v>-26319.23573</v>
      </c>
      <c r="Y32" s="7">
        <v>-22560.881540000006</v>
      </c>
      <c r="Z32" s="7">
        <v>86026.521810000297</v>
      </c>
      <c r="AA32" s="5"/>
      <c r="AB32" s="5"/>
      <c r="AC32" s="5"/>
      <c r="AD32" s="5"/>
      <c r="AE32" s="5"/>
      <c r="AF32" s="5"/>
      <c r="AG32" s="5"/>
      <c r="AH32" s="5"/>
    </row>
    <row r="33" spans="1:34" x14ac:dyDescent="0.25">
      <c r="A33" s="13">
        <v>39814</v>
      </c>
      <c r="B33" s="14">
        <v>39814</v>
      </c>
      <c r="C33" s="15">
        <v>817943.63188</v>
      </c>
      <c r="D33" s="7">
        <v>582271.20510000002</v>
      </c>
      <c r="E33" s="7">
        <f t="shared" si="0"/>
        <v>540277.2988600001</v>
      </c>
      <c r="F33" s="7">
        <v>372092.25759000005</v>
      </c>
      <c r="G33" s="7">
        <v>0</v>
      </c>
      <c r="H33" s="7">
        <v>168185.04127000002</v>
      </c>
      <c r="I33" s="15">
        <f t="shared" si="1"/>
        <v>1122548.5039600001</v>
      </c>
      <c r="J33" s="15">
        <f t="shared" si="2"/>
        <v>136419.83081000004</v>
      </c>
      <c r="K33" s="7">
        <f t="shared" si="4"/>
        <v>110423.33515</v>
      </c>
      <c r="L33" s="7">
        <v>177600</v>
      </c>
      <c r="M33" s="7">
        <v>0</v>
      </c>
      <c r="N33" s="7">
        <v>44000</v>
      </c>
      <c r="O33" s="7">
        <v>0</v>
      </c>
      <c r="P33" s="7">
        <v>0</v>
      </c>
      <c r="Q33" s="7">
        <v>-111176.66485</v>
      </c>
      <c r="R33" s="7">
        <v>0</v>
      </c>
      <c r="S33" s="7">
        <v>-7672.8048499999995</v>
      </c>
      <c r="T33" s="7">
        <f t="shared" si="3"/>
        <v>102750.5303</v>
      </c>
      <c r="U33" s="7">
        <v>0</v>
      </c>
      <c r="V33" s="7">
        <v>-3159.9182299999989</v>
      </c>
      <c r="W33" s="7">
        <v>-937.26026000000002</v>
      </c>
      <c r="X33" s="7">
        <v>-26319.23573</v>
      </c>
      <c r="Y33" s="7">
        <v>-22376.422509999997</v>
      </c>
      <c r="Z33" s="7">
        <v>86462.137240000025</v>
      </c>
      <c r="AA33" s="5"/>
      <c r="AB33" s="5"/>
      <c r="AC33" s="5"/>
      <c r="AD33" s="5"/>
      <c r="AE33" s="5"/>
      <c r="AF33" s="5"/>
      <c r="AG33" s="5"/>
      <c r="AH33" s="5"/>
    </row>
    <row r="34" spans="1:34" x14ac:dyDescent="0.25">
      <c r="A34" s="13">
        <v>39845</v>
      </c>
      <c r="B34" s="14">
        <v>39845</v>
      </c>
      <c r="C34" s="15">
        <v>866304.76150999998</v>
      </c>
      <c r="D34" s="7">
        <v>585761.5980900001</v>
      </c>
      <c r="E34" s="7">
        <f t="shared" si="0"/>
        <v>634160.47986999992</v>
      </c>
      <c r="F34" s="7">
        <v>464551.82736</v>
      </c>
      <c r="G34" s="7">
        <v>0</v>
      </c>
      <c r="H34" s="7">
        <v>169608.65250999999</v>
      </c>
      <c r="I34" s="15">
        <f t="shared" si="1"/>
        <v>1219922.0779599999</v>
      </c>
      <c r="J34" s="15">
        <f t="shared" si="2"/>
        <v>184008.66394000006</v>
      </c>
      <c r="K34" s="7">
        <f t="shared" si="4"/>
        <v>189855.13946999999</v>
      </c>
      <c r="L34" s="7">
        <v>212300</v>
      </c>
      <c r="M34" s="7">
        <v>46757.876530000001</v>
      </c>
      <c r="N34" s="7">
        <v>44000</v>
      </c>
      <c r="O34" s="7">
        <v>0</v>
      </c>
      <c r="P34" s="7">
        <v>0</v>
      </c>
      <c r="Q34" s="7">
        <v>-113202.73706</v>
      </c>
      <c r="R34" s="7">
        <v>0</v>
      </c>
      <c r="S34" s="7">
        <v>-7429.8532299999997</v>
      </c>
      <c r="T34" s="7">
        <f t="shared" si="3"/>
        <v>182425.28623999999</v>
      </c>
      <c r="U34" s="7">
        <v>0</v>
      </c>
      <c r="V34" s="7">
        <v>-6443.1190200000001</v>
      </c>
      <c r="W34" s="7">
        <v>-910.72870000000012</v>
      </c>
      <c r="X34" s="7">
        <v>-26319.23573</v>
      </c>
      <c r="Y34" s="7">
        <v>-22359.65049</v>
      </c>
      <c r="Z34" s="7">
        <v>57616.11164000009</v>
      </c>
      <c r="AB34" s="5"/>
      <c r="AC34" s="5"/>
      <c r="AD34" s="5"/>
      <c r="AE34" s="5"/>
      <c r="AF34" s="5"/>
      <c r="AG34" s="5"/>
      <c r="AH34" s="5"/>
    </row>
    <row r="35" spans="1:34" x14ac:dyDescent="0.25">
      <c r="A35" s="13">
        <v>39873</v>
      </c>
      <c r="B35" s="14">
        <v>39873</v>
      </c>
      <c r="C35" s="15">
        <v>803680.61194999993</v>
      </c>
      <c r="D35" s="7">
        <v>585265.91940000001</v>
      </c>
      <c r="E35" s="7">
        <f t="shared" si="0"/>
        <v>596890.96244000003</v>
      </c>
      <c r="F35" s="7">
        <v>427476.56233000004</v>
      </c>
      <c r="G35" s="7">
        <v>0</v>
      </c>
      <c r="H35" s="7">
        <v>169414.40011000002</v>
      </c>
      <c r="I35" s="15">
        <f t="shared" si="1"/>
        <v>1182156.8818399999</v>
      </c>
      <c r="J35" s="15">
        <f t="shared" si="2"/>
        <v>209061.86978000027</v>
      </c>
      <c r="K35" s="7">
        <f t="shared" si="4"/>
        <v>202819.75821</v>
      </c>
      <c r="L35" s="7">
        <v>214700</v>
      </c>
      <c r="M35" s="7">
        <v>46757.876530000001</v>
      </c>
      <c r="N35" s="7">
        <v>44000</v>
      </c>
      <c r="O35" s="7">
        <v>0</v>
      </c>
      <c r="P35" s="7">
        <v>0</v>
      </c>
      <c r="Q35" s="7">
        <v>-102638.11831999999</v>
      </c>
      <c r="R35" s="7">
        <v>0</v>
      </c>
      <c r="S35" s="7">
        <v>-6180.54025</v>
      </c>
      <c r="T35" s="7">
        <f t="shared" si="3"/>
        <v>196639.21796000001</v>
      </c>
      <c r="U35" s="7">
        <v>0</v>
      </c>
      <c r="V35" s="7">
        <v>2741.5318200000002</v>
      </c>
      <c r="W35" s="7">
        <v>-910.72870000000012</v>
      </c>
      <c r="X35" s="7">
        <v>-26319.23573</v>
      </c>
      <c r="Y35" s="7">
        <v>-19630.655269999999</v>
      </c>
      <c r="Z35" s="7">
        <v>56541.739700000231</v>
      </c>
      <c r="AB35" s="5"/>
      <c r="AC35" s="5"/>
      <c r="AD35" s="5"/>
      <c r="AE35" s="5"/>
      <c r="AF35" s="5"/>
      <c r="AG35" s="5"/>
      <c r="AH35" s="5"/>
    </row>
    <row r="36" spans="1:34" x14ac:dyDescent="0.25">
      <c r="A36" s="13">
        <v>39904</v>
      </c>
      <c r="B36" s="14">
        <v>39904</v>
      </c>
      <c r="C36" s="15">
        <v>814872.67946000001</v>
      </c>
      <c r="D36" s="7">
        <v>581112.3983</v>
      </c>
      <c r="E36" s="7">
        <f t="shared" si="0"/>
        <v>571684.44985999994</v>
      </c>
      <c r="F36" s="7">
        <v>408504.35129999998</v>
      </c>
      <c r="G36" s="7">
        <v>3733.7040400000001</v>
      </c>
      <c r="H36" s="7">
        <v>159446.39452</v>
      </c>
      <c r="I36" s="15">
        <f t="shared" si="1"/>
        <v>1152796.8481600001</v>
      </c>
      <c r="J36" s="15">
        <f t="shared" si="2"/>
        <v>178477.77417999983</v>
      </c>
      <c r="K36" s="7">
        <f t="shared" si="4"/>
        <v>174022.86574000001</v>
      </c>
      <c r="L36" s="7">
        <v>188300</v>
      </c>
      <c r="M36" s="7">
        <v>46757.876530000001</v>
      </c>
      <c r="N36" s="7">
        <v>50000</v>
      </c>
      <c r="O36" s="7">
        <v>0</v>
      </c>
      <c r="P36" s="7">
        <v>0</v>
      </c>
      <c r="Q36" s="7">
        <v>-111035.01079</v>
      </c>
      <c r="R36" s="7">
        <v>0</v>
      </c>
      <c r="S36" s="7">
        <v>-4819.25882</v>
      </c>
      <c r="T36" s="7">
        <f t="shared" si="3"/>
        <v>169203.60692000002</v>
      </c>
      <c r="U36" s="7">
        <v>0</v>
      </c>
      <c r="V36" s="7">
        <v>-6546.5694099999982</v>
      </c>
      <c r="W36" s="7">
        <v>-891.02710999999999</v>
      </c>
      <c r="X36" s="7">
        <v>-26319.23573</v>
      </c>
      <c r="Y36" s="7">
        <v>-20170.581130000002</v>
      </c>
      <c r="Z36" s="7">
        <v>63201.580639999826</v>
      </c>
      <c r="AB36" s="5"/>
      <c r="AC36" s="5"/>
      <c r="AD36" s="5"/>
      <c r="AE36" s="5"/>
      <c r="AF36" s="5"/>
      <c r="AG36" s="5"/>
      <c r="AH36" s="5"/>
    </row>
    <row r="37" spans="1:34" x14ac:dyDescent="0.25">
      <c r="A37" s="13">
        <v>39934</v>
      </c>
      <c r="B37" s="14">
        <v>39934</v>
      </c>
      <c r="C37" s="15">
        <v>826879.20395000011</v>
      </c>
      <c r="D37" s="7">
        <v>572650.12413000001</v>
      </c>
      <c r="E37" s="7">
        <f t="shared" si="0"/>
        <v>640408.58036999998</v>
      </c>
      <c r="F37" s="7">
        <v>477053.79089999996</v>
      </c>
      <c r="G37" s="7">
        <v>3822.8760400000001</v>
      </c>
      <c r="H37" s="7">
        <v>159531.91343000002</v>
      </c>
      <c r="I37" s="15">
        <f t="shared" si="1"/>
        <v>1213058.7045</v>
      </c>
      <c r="J37" s="15">
        <f t="shared" si="2"/>
        <v>226647.58711999992</v>
      </c>
      <c r="K37" s="7">
        <f t="shared" si="4"/>
        <v>219831.87400000001</v>
      </c>
      <c r="L37" s="7">
        <v>273700</v>
      </c>
      <c r="M37" s="7">
        <v>0</v>
      </c>
      <c r="N37" s="7">
        <v>50000</v>
      </c>
      <c r="O37" s="7">
        <v>0</v>
      </c>
      <c r="P37" s="7">
        <v>0</v>
      </c>
      <c r="Q37" s="7">
        <v>-103868.12599999999</v>
      </c>
      <c r="R37" s="7">
        <v>0</v>
      </c>
      <c r="S37" s="7">
        <v>-6579.4037300000009</v>
      </c>
      <c r="T37" s="7">
        <f t="shared" si="3"/>
        <v>213252.47027000002</v>
      </c>
      <c r="U37" s="7">
        <v>0</v>
      </c>
      <c r="V37" s="7">
        <v>-6248.0220399999989</v>
      </c>
      <c r="W37" s="7">
        <v>-1297.72254</v>
      </c>
      <c r="X37" s="7">
        <v>-26319.23573</v>
      </c>
      <c r="Y37" s="7">
        <v>-20076.156230000001</v>
      </c>
      <c r="Z37" s="7">
        <v>67336.253389999896</v>
      </c>
      <c r="AB37" s="5"/>
      <c r="AC37" s="5"/>
      <c r="AD37" s="5"/>
      <c r="AE37" s="5"/>
      <c r="AF37" s="5"/>
      <c r="AG37" s="5"/>
      <c r="AH37" s="5"/>
    </row>
    <row r="38" spans="1:34" x14ac:dyDescent="0.25">
      <c r="A38" s="13">
        <v>39965</v>
      </c>
      <c r="B38" s="14">
        <v>39965</v>
      </c>
      <c r="C38" s="15">
        <v>738743.76660000021</v>
      </c>
      <c r="D38" s="7">
        <v>584180.86545000004</v>
      </c>
      <c r="E38" s="7">
        <f t="shared" si="0"/>
        <v>604780.3388400001</v>
      </c>
      <c r="F38" s="7">
        <v>446992.09042000008</v>
      </c>
      <c r="G38" s="7">
        <v>5850.83601</v>
      </c>
      <c r="H38" s="7">
        <v>151937.41240999999</v>
      </c>
      <c r="I38" s="15">
        <f t="shared" si="1"/>
        <v>1188961.2042900003</v>
      </c>
      <c r="J38" s="15">
        <f t="shared" si="2"/>
        <v>298280.02527999983</v>
      </c>
      <c r="K38" s="7">
        <f t="shared" si="4"/>
        <v>253347.16628</v>
      </c>
      <c r="L38" s="7">
        <v>273700</v>
      </c>
      <c r="M38" s="7">
        <v>0</v>
      </c>
      <c r="N38" s="7">
        <v>50000</v>
      </c>
      <c r="O38" s="7">
        <v>0</v>
      </c>
      <c r="P38" s="7">
        <v>0</v>
      </c>
      <c r="Q38" s="7">
        <v>-70352.833719999995</v>
      </c>
      <c r="R38" s="7">
        <v>0</v>
      </c>
      <c r="S38" s="7">
        <v>-4601.6160199999995</v>
      </c>
      <c r="T38" s="7">
        <f t="shared" si="3"/>
        <v>248745.55026000002</v>
      </c>
      <c r="U38" s="7">
        <v>0</v>
      </c>
      <c r="V38" s="7">
        <v>-2250.2140099999997</v>
      </c>
      <c r="W38" s="7">
        <v>-1388.0431000000001</v>
      </c>
      <c r="X38" s="7">
        <v>-24277.767380000001</v>
      </c>
      <c r="Y38" s="7">
        <v>-19556.977280000003</v>
      </c>
      <c r="Z38" s="7">
        <v>97007.476789999841</v>
      </c>
      <c r="AB38" s="5"/>
      <c r="AC38" s="5"/>
      <c r="AD38" s="5"/>
      <c r="AE38" s="5"/>
      <c r="AF38" s="5"/>
      <c r="AG38" s="5"/>
      <c r="AH38" s="5"/>
    </row>
    <row r="39" spans="1:34" x14ac:dyDescent="0.25">
      <c r="A39" s="13">
        <v>39995</v>
      </c>
      <c r="B39" s="14">
        <v>39995</v>
      </c>
      <c r="C39" s="15">
        <v>727927.85618999985</v>
      </c>
      <c r="D39" s="7">
        <v>599611.92388999998</v>
      </c>
      <c r="E39" s="7">
        <f t="shared" si="0"/>
        <v>512443.14915000001</v>
      </c>
      <c r="F39" s="7">
        <v>383515.55647000001</v>
      </c>
      <c r="G39" s="7">
        <v>9224.3541999999998</v>
      </c>
      <c r="H39" s="7">
        <v>119703.23848</v>
      </c>
      <c r="I39" s="15">
        <f t="shared" si="1"/>
        <v>1112055.0730399999</v>
      </c>
      <c r="J39" s="15">
        <f t="shared" si="2"/>
        <v>264423.97837000014</v>
      </c>
      <c r="K39" s="7">
        <f t="shared" si="4"/>
        <v>224353.21797</v>
      </c>
      <c r="L39" s="7">
        <v>244700</v>
      </c>
      <c r="M39" s="7">
        <v>0</v>
      </c>
      <c r="N39" s="7">
        <v>50000</v>
      </c>
      <c r="O39" s="7">
        <v>0</v>
      </c>
      <c r="P39" s="7">
        <v>0</v>
      </c>
      <c r="Q39" s="7">
        <v>-70346.782030000002</v>
      </c>
      <c r="R39" s="7">
        <v>0</v>
      </c>
      <c r="S39" s="7">
        <v>-4973.7259899999999</v>
      </c>
      <c r="T39" s="7">
        <f t="shared" si="3"/>
        <v>219379.49197999999</v>
      </c>
      <c r="U39" s="7">
        <v>0</v>
      </c>
      <c r="V39" s="7">
        <v>-2443.663169999998</v>
      </c>
      <c r="W39" s="7">
        <v>-2068.4528600000003</v>
      </c>
      <c r="X39" s="7">
        <v>-24277.767380000001</v>
      </c>
      <c r="Y39" s="7">
        <v>-19057.276539999999</v>
      </c>
      <c r="Z39" s="7">
        <v>92891.646340000123</v>
      </c>
      <c r="AB39" s="5"/>
      <c r="AC39" s="5"/>
      <c r="AD39" s="5"/>
      <c r="AE39" s="5"/>
      <c r="AF39" s="5"/>
      <c r="AG39" s="5"/>
      <c r="AH39" s="5"/>
    </row>
    <row r="40" spans="1:34" x14ac:dyDescent="0.25">
      <c r="A40" s="13">
        <v>40026</v>
      </c>
      <c r="B40" s="14">
        <v>40026</v>
      </c>
      <c r="C40" s="15">
        <v>942298.03393999999</v>
      </c>
      <c r="D40" s="7">
        <v>588110.29304000002</v>
      </c>
      <c r="E40" s="7">
        <f t="shared" si="0"/>
        <v>555209.03078999999</v>
      </c>
      <c r="F40" s="7">
        <v>427739.06295999995</v>
      </c>
      <c r="G40" s="7">
        <v>9241.2352599999995</v>
      </c>
      <c r="H40" s="7">
        <v>118228.73256999999</v>
      </c>
      <c r="I40" s="15">
        <f t="shared" si="1"/>
        <v>1143319.3238300001</v>
      </c>
      <c r="J40" s="15">
        <f t="shared" si="2"/>
        <v>82792.557320000022</v>
      </c>
      <c r="K40" s="7">
        <f t="shared" si="4"/>
        <v>30031.003060000017</v>
      </c>
      <c r="L40" s="7">
        <v>266470</v>
      </c>
      <c r="M40" s="7">
        <v>0</v>
      </c>
      <c r="N40" s="7">
        <v>50000</v>
      </c>
      <c r="O40" s="7">
        <v>0</v>
      </c>
      <c r="P40" s="7">
        <v>0</v>
      </c>
      <c r="Q40" s="7">
        <v>-286438.99693999998</v>
      </c>
      <c r="R40" s="7">
        <v>0</v>
      </c>
      <c r="S40" s="7">
        <v>-10097.917810000001</v>
      </c>
      <c r="T40" s="7">
        <f t="shared" si="3"/>
        <v>19933.085250000018</v>
      </c>
      <c r="U40" s="7">
        <v>0</v>
      </c>
      <c r="V40" s="7">
        <v>-6106.6091299999989</v>
      </c>
      <c r="W40" s="7">
        <v>-1950.5085100000001</v>
      </c>
      <c r="X40" s="7">
        <v>-24277.767380000001</v>
      </c>
      <c r="Y40" s="7">
        <v>-19204.359510000002</v>
      </c>
      <c r="Z40" s="7">
        <v>114398.7166</v>
      </c>
      <c r="AB40" s="5"/>
      <c r="AC40" s="5"/>
      <c r="AD40" s="5"/>
      <c r="AE40" s="5"/>
      <c r="AF40" s="5"/>
      <c r="AG40" s="5"/>
      <c r="AH40" s="5"/>
    </row>
    <row r="41" spans="1:34" x14ac:dyDescent="0.25">
      <c r="A41" s="13">
        <v>40057</v>
      </c>
      <c r="B41" s="14">
        <v>40057</v>
      </c>
      <c r="C41" s="15">
        <v>1077078.3547499999</v>
      </c>
      <c r="D41" s="7">
        <v>593599.70886000001</v>
      </c>
      <c r="E41" s="7">
        <f t="shared" si="0"/>
        <v>521594.19576000003</v>
      </c>
      <c r="F41" s="7">
        <v>391854.28344000003</v>
      </c>
      <c r="G41" s="7">
        <v>9405.7931900000003</v>
      </c>
      <c r="H41" s="7">
        <v>120334.11912999999</v>
      </c>
      <c r="I41" s="15">
        <f t="shared" si="1"/>
        <v>1115193.9046200002</v>
      </c>
      <c r="J41" s="15">
        <f t="shared" si="2"/>
        <v>-82218.56926000012</v>
      </c>
      <c r="K41" s="7">
        <f t="shared" si="4"/>
        <v>64492.943159999995</v>
      </c>
      <c r="L41" s="7">
        <v>256590</v>
      </c>
      <c r="M41" s="7">
        <v>0</v>
      </c>
      <c r="N41" s="7">
        <v>50000</v>
      </c>
      <c r="O41" s="7">
        <v>0</v>
      </c>
      <c r="P41" s="7">
        <v>0</v>
      </c>
      <c r="Q41" s="7">
        <v>-242097.05684</v>
      </c>
      <c r="R41" s="7">
        <v>0</v>
      </c>
      <c r="S41" s="7">
        <v>-4919.5081500000006</v>
      </c>
      <c r="T41" s="7">
        <f t="shared" si="3"/>
        <v>59573.435009999994</v>
      </c>
      <c r="U41" s="7">
        <v>0</v>
      </c>
      <c r="V41" s="7">
        <v>-3152.0859999999984</v>
      </c>
      <c r="W41" s="7">
        <v>-1665.6904500000001</v>
      </c>
      <c r="X41" s="7">
        <v>-194408.87155000001</v>
      </c>
      <c r="Y41" s="7">
        <v>-18685.542929999996</v>
      </c>
      <c r="Z41" s="7">
        <v>76120.186659999905</v>
      </c>
      <c r="AB41" s="5"/>
      <c r="AC41" s="5"/>
      <c r="AD41" s="5"/>
      <c r="AE41" s="5"/>
      <c r="AF41" s="5"/>
      <c r="AG41" s="5"/>
      <c r="AH41" s="5"/>
    </row>
    <row r="42" spans="1:34" x14ac:dyDescent="0.25">
      <c r="A42" s="13">
        <v>40087</v>
      </c>
      <c r="B42" s="14">
        <v>40087</v>
      </c>
      <c r="C42" s="15">
        <v>1011639.6040199999</v>
      </c>
      <c r="D42" s="7">
        <v>573956.07897999999</v>
      </c>
      <c r="E42" s="7">
        <f t="shared" si="0"/>
        <v>476220.52165000001</v>
      </c>
      <c r="F42" s="7">
        <v>370853.52679000003</v>
      </c>
      <c r="G42" s="7">
        <v>9471.2931900000003</v>
      </c>
      <c r="H42" s="7">
        <v>95895.701670000009</v>
      </c>
      <c r="I42" s="15">
        <f t="shared" si="1"/>
        <v>1050176.60063</v>
      </c>
      <c r="J42" s="15">
        <f t="shared" si="2"/>
        <v>-57358.705059999782</v>
      </c>
      <c r="K42" s="7">
        <f t="shared" si="4"/>
        <v>111126.19003</v>
      </c>
      <c r="L42" s="7">
        <v>273390</v>
      </c>
      <c r="M42" s="7">
        <v>0</v>
      </c>
      <c r="N42" s="7">
        <v>50000</v>
      </c>
      <c r="O42" s="7">
        <v>0</v>
      </c>
      <c r="P42" s="7">
        <v>0</v>
      </c>
      <c r="Q42" s="7">
        <v>-212263.80997</v>
      </c>
      <c r="R42" s="7">
        <v>0</v>
      </c>
      <c r="S42" s="7">
        <v>-5889.0676300000014</v>
      </c>
      <c r="T42" s="7">
        <f t="shared" si="3"/>
        <v>105237.12239999999</v>
      </c>
      <c r="U42" s="7">
        <v>0</v>
      </c>
      <c r="V42" s="7">
        <v>-6745.5306599999985</v>
      </c>
      <c r="W42" s="7">
        <v>-1535.23452</v>
      </c>
      <c r="X42" s="7">
        <v>-194408.87155000001</v>
      </c>
      <c r="Y42" s="7">
        <v>-16022.786440000005</v>
      </c>
      <c r="Z42" s="7">
        <v>56116.595710000249</v>
      </c>
      <c r="AB42" s="5"/>
      <c r="AC42" s="5"/>
      <c r="AD42" s="5"/>
      <c r="AE42" s="5"/>
      <c r="AF42" s="5"/>
      <c r="AG42" s="5"/>
      <c r="AH42" s="5"/>
    </row>
    <row r="43" spans="1:34" x14ac:dyDescent="0.25">
      <c r="A43" s="13">
        <v>40118</v>
      </c>
      <c r="B43" s="14">
        <v>40118</v>
      </c>
      <c r="C43" s="15">
        <v>1009701.1144900002</v>
      </c>
      <c r="D43" s="7">
        <v>583836.39305999991</v>
      </c>
      <c r="E43" s="7">
        <f t="shared" si="0"/>
        <v>628812.64769000001</v>
      </c>
      <c r="F43" s="7">
        <v>523207.76590000006</v>
      </c>
      <c r="G43" s="7">
        <v>10002.764999999999</v>
      </c>
      <c r="H43" s="7">
        <v>95602.116790000015</v>
      </c>
      <c r="I43" s="15">
        <f t="shared" si="1"/>
        <v>1212649.0407499999</v>
      </c>
      <c r="J43" s="15">
        <f t="shared" si="2"/>
        <v>107345.80946999983</v>
      </c>
      <c r="K43" s="7">
        <f t="shared" si="4"/>
        <v>253589.65526999999</v>
      </c>
      <c r="L43" s="7">
        <v>265590</v>
      </c>
      <c r="M43" s="7">
        <v>0</v>
      </c>
      <c r="N43" s="7">
        <v>75000</v>
      </c>
      <c r="O43" s="7">
        <v>0</v>
      </c>
      <c r="P43" s="7">
        <v>0</v>
      </c>
      <c r="Q43" s="7">
        <v>-87000.344729999997</v>
      </c>
      <c r="R43" s="7">
        <v>0</v>
      </c>
      <c r="S43" s="7">
        <v>-4138.7871100000002</v>
      </c>
      <c r="T43" s="7">
        <f t="shared" si="3"/>
        <v>249450.86815999998</v>
      </c>
      <c r="U43" s="7">
        <v>0</v>
      </c>
      <c r="V43" s="7">
        <v>-2057.1138599999995</v>
      </c>
      <c r="W43" s="7">
        <v>-1314.3716900000002</v>
      </c>
      <c r="X43" s="7">
        <v>-194408.87155000001</v>
      </c>
      <c r="Y43" s="7">
        <v>-15182.214490000004</v>
      </c>
      <c r="Z43" s="7">
        <v>70857.512899999871</v>
      </c>
      <c r="AB43" s="5"/>
      <c r="AC43" s="5"/>
      <c r="AD43" s="5"/>
      <c r="AE43" s="5"/>
      <c r="AF43" s="5"/>
      <c r="AG43" s="5"/>
      <c r="AH43" s="5"/>
    </row>
    <row r="44" spans="1:34" x14ac:dyDescent="0.25">
      <c r="A44" s="13">
        <v>40148</v>
      </c>
      <c r="B44" s="14">
        <v>40148</v>
      </c>
      <c r="C44" s="15">
        <v>982612.22006000008</v>
      </c>
      <c r="D44" s="7">
        <v>628980.85958000005</v>
      </c>
      <c r="E44" s="7">
        <f t="shared" si="0"/>
        <v>601668.48761000007</v>
      </c>
      <c r="F44" s="7">
        <v>492233.71936000005</v>
      </c>
      <c r="G44" s="7">
        <v>13345.084319999998</v>
      </c>
      <c r="H44" s="7">
        <v>96089.683929999999</v>
      </c>
      <c r="I44" s="15">
        <f t="shared" si="1"/>
        <v>1230649.3471900001</v>
      </c>
      <c r="J44" s="15">
        <f t="shared" si="2"/>
        <v>151947.44319999986</v>
      </c>
      <c r="K44" s="7">
        <f t="shared" si="4"/>
        <v>285210.07695999998</v>
      </c>
      <c r="L44" s="7">
        <v>273590</v>
      </c>
      <c r="M44" s="7">
        <v>26770.5</v>
      </c>
      <c r="N44" s="7">
        <v>75000</v>
      </c>
      <c r="O44" s="7">
        <v>0</v>
      </c>
      <c r="P44" s="7">
        <v>0</v>
      </c>
      <c r="Q44" s="7">
        <v>-90150.423039999994</v>
      </c>
      <c r="R44" s="7">
        <v>0</v>
      </c>
      <c r="S44" s="7">
        <v>-6762.8364600000014</v>
      </c>
      <c r="T44" s="7">
        <f t="shared" si="3"/>
        <v>278447.24049999996</v>
      </c>
      <c r="U44" s="7">
        <v>0</v>
      </c>
      <c r="V44" s="7">
        <v>1.3200200000014157</v>
      </c>
      <c r="W44" s="7">
        <v>-1579.77862</v>
      </c>
      <c r="X44" s="7">
        <v>-194408.87155000001</v>
      </c>
      <c r="Y44" s="7">
        <v>-8558.6238899999989</v>
      </c>
      <c r="Z44" s="7">
        <v>78046.156739999948</v>
      </c>
      <c r="AB44" s="5"/>
      <c r="AC44" s="5"/>
      <c r="AD44" s="5"/>
      <c r="AE44" s="5"/>
      <c r="AF44" s="5"/>
      <c r="AG44" s="5"/>
      <c r="AH44" s="5"/>
    </row>
    <row r="45" spans="1:34" x14ac:dyDescent="0.25">
      <c r="A45" s="13">
        <v>40179</v>
      </c>
      <c r="B45" s="14">
        <v>40179</v>
      </c>
      <c r="C45" s="15">
        <v>979779.65830000013</v>
      </c>
      <c r="D45" s="7">
        <v>581799.93466000003</v>
      </c>
      <c r="E45" s="7">
        <f t="shared" si="0"/>
        <v>622411.33319999999</v>
      </c>
      <c r="F45" s="7">
        <v>509791.03132999997</v>
      </c>
      <c r="G45" s="7">
        <v>13472.754319999998</v>
      </c>
      <c r="H45" s="7">
        <v>99147.547550000003</v>
      </c>
      <c r="I45" s="15">
        <f t="shared" si="1"/>
        <v>1204211.26786</v>
      </c>
      <c r="J45" s="15">
        <f t="shared" si="2"/>
        <v>125284.06200999994</v>
      </c>
      <c r="K45" s="7">
        <f t="shared" si="4"/>
        <v>292468.80025999999</v>
      </c>
      <c r="L45" s="7">
        <v>261490</v>
      </c>
      <c r="M45" s="7">
        <v>26770.5</v>
      </c>
      <c r="N45" s="7">
        <v>75000</v>
      </c>
      <c r="O45" s="7">
        <v>0</v>
      </c>
      <c r="P45" s="7">
        <v>0</v>
      </c>
      <c r="Q45" s="7">
        <v>-70791.699740000011</v>
      </c>
      <c r="R45" s="7">
        <v>0</v>
      </c>
      <c r="S45" s="7">
        <v>-7811.3350399999999</v>
      </c>
      <c r="T45" s="7">
        <f t="shared" si="3"/>
        <v>284657.46522000001</v>
      </c>
      <c r="U45" s="7">
        <v>0</v>
      </c>
      <c r="V45" s="7">
        <v>-5529.2053599999999</v>
      </c>
      <c r="W45" s="7">
        <v>-1595.2611800000002</v>
      </c>
      <c r="X45" s="7">
        <v>-194408.87155000001</v>
      </c>
      <c r="Y45" s="7">
        <v>-10019.791600000002</v>
      </c>
      <c r="Z45" s="7">
        <v>52179.726479999918</v>
      </c>
      <c r="AB45" s="5"/>
      <c r="AC45" s="5"/>
      <c r="AD45" s="5"/>
      <c r="AE45" s="5"/>
      <c r="AF45" s="5"/>
      <c r="AG45" s="5"/>
      <c r="AH45" s="5"/>
    </row>
    <row r="46" spans="1:34" x14ac:dyDescent="0.25">
      <c r="A46" s="13">
        <v>40210</v>
      </c>
      <c r="B46" s="14">
        <v>40210</v>
      </c>
      <c r="C46" s="15">
        <v>989477.19455000036</v>
      </c>
      <c r="D46" s="7">
        <v>582971.69573000004</v>
      </c>
      <c r="E46" s="7">
        <f t="shared" si="0"/>
        <v>575481.93598000007</v>
      </c>
      <c r="F46" s="7">
        <v>458598.88497000001</v>
      </c>
      <c r="G46" s="7">
        <v>17730.064830000003</v>
      </c>
      <c r="H46" s="7">
        <v>99152.986180000007</v>
      </c>
      <c r="I46" s="15">
        <f t="shared" si="1"/>
        <v>1158453.6317100001</v>
      </c>
      <c r="J46" s="15">
        <f t="shared" si="2"/>
        <v>69823.450979999732</v>
      </c>
      <c r="K46" s="7">
        <f t="shared" si="4"/>
        <v>246126.00799000001</v>
      </c>
      <c r="L46" s="7">
        <v>213690</v>
      </c>
      <c r="M46" s="7">
        <v>26770.5</v>
      </c>
      <c r="N46" s="7">
        <v>75000</v>
      </c>
      <c r="O46" s="7">
        <v>0</v>
      </c>
      <c r="P46" s="7">
        <v>0</v>
      </c>
      <c r="Q46" s="7">
        <v>-69334.492009999987</v>
      </c>
      <c r="R46" s="7">
        <v>0</v>
      </c>
      <c r="S46" s="7">
        <v>-7776.2786000000006</v>
      </c>
      <c r="T46" s="7">
        <f t="shared" si="3"/>
        <v>238349.72939000002</v>
      </c>
      <c r="U46" s="7">
        <v>0</v>
      </c>
      <c r="V46" s="7">
        <v>987.59519000000046</v>
      </c>
      <c r="W46" s="7">
        <v>-1158.3490300000003</v>
      </c>
      <c r="X46" s="7">
        <v>-194408.87155000001</v>
      </c>
      <c r="Y46" s="7">
        <v>-8212.6038300000018</v>
      </c>
      <c r="Z46" s="7">
        <v>34265.950809999733</v>
      </c>
      <c r="AB46" s="5"/>
      <c r="AC46" s="5"/>
      <c r="AD46" s="5"/>
      <c r="AE46" s="5"/>
      <c r="AF46" s="5"/>
      <c r="AG46" s="5"/>
      <c r="AH46" s="5"/>
    </row>
    <row r="47" spans="1:34" x14ac:dyDescent="0.25">
      <c r="A47" s="13">
        <v>40238</v>
      </c>
      <c r="B47" s="14">
        <v>40238</v>
      </c>
      <c r="C47" s="15">
        <v>1034038.8939000003</v>
      </c>
      <c r="D47" s="7">
        <v>597053.92278999998</v>
      </c>
      <c r="E47" s="7">
        <f t="shared" si="0"/>
        <v>542270.61393999995</v>
      </c>
      <c r="F47" s="7">
        <v>426766.37888999999</v>
      </c>
      <c r="G47" s="7">
        <v>16345.802760000002</v>
      </c>
      <c r="H47" s="7">
        <v>99158.432289999997</v>
      </c>
      <c r="I47" s="15">
        <f t="shared" si="1"/>
        <v>1139324.5367299998</v>
      </c>
      <c r="J47" s="15">
        <f t="shared" si="2"/>
        <v>6127.2105399998181</v>
      </c>
      <c r="K47" s="7">
        <f t="shared" si="4"/>
        <v>178111.38822999998</v>
      </c>
      <c r="L47" s="7">
        <v>197690</v>
      </c>
      <c r="M47" s="7">
        <v>32526.77807</v>
      </c>
      <c r="N47" s="7">
        <v>75000</v>
      </c>
      <c r="O47" s="7">
        <v>0</v>
      </c>
      <c r="P47" s="7">
        <v>0</v>
      </c>
      <c r="Q47" s="7">
        <v>-127105.38984</v>
      </c>
      <c r="R47" s="7">
        <v>0</v>
      </c>
      <c r="S47" s="7">
        <v>-4309.2421400000003</v>
      </c>
      <c r="T47" s="7">
        <f t="shared" si="3"/>
        <v>173802.14608999999</v>
      </c>
      <c r="U47" s="7">
        <v>0</v>
      </c>
      <c r="V47" s="7">
        <v>-6201.9424499999996</v>
      </c>
      <c r="W47" s="7">
        <v>-1056.91444</v>
      </c>
      <c r="X47" s="7">
        <v>-194408.87155000001</v>
      </c>
      <c r="Y47" s="7">
        <v>-8404.9795700000013</v>
      </c>
      <c r="Z47" s="7">
        <v>42397.772459999833</v>
      </c>
      <c r="AB47" s="5"/>
      <c r="AC47" s="5"/>
      <c r="AD47" s="5"/>
      <c r="AE47" s="5"/>
      <c r="AF47" s="5"/>
      <c r="AG47" s="5"/>
      <c r="AH47" s="5"/>
    </row>
    <row r="48" spans="1:34" x14ac:dyDescent="0.25">
      <c r="A48" s="13">
        <v>40269</v>
      </c>
      <c r="B48" s="14">
        <v>40269</v>
      </c>
      <c r="C48" s="15">
        <v>1028464.1073900001</v>
      </c>
      <c r="D48" s="7">
        <v>588380.84189000004</v>
      </c>
      <c r="E48" s="7">
        <f t="shared" si="0"/>
        <v>583379.2268200001</v>
      </c>
      <c r="F48" s="7">
        <v>507669.99757000007</v>
      </c>
      <c r="G48" s="7">
        <v>16550.800760000002</v>
      </c>
      <c r="H48" s="7">
        <v>59158.428489999998</v>
      </c>
      <c r="I48" s="15">
        <f t="shared" si="1"/>
        <v>1171760.0687100003</v>
      </c>
      <c r="J48" s="15">
        <f t="shared" si="2"/>
        <v>84137.532829999924</v>
      </c>
      <c r="K48" s="7">
        <f t="shared" si="4"/>
        <v>242090.48505000002</v>
      </c>
      <c r="L48" s="7">
        <v>244290</v>
      </c>
      <c r="M48" s="7">
        <v>715.86300000000006</v>
      </c>
      <c r="N48" s="7">
        <v>75000</v>
      </c>
      <c r="O48" s="7">
        <v>0</v>
      </c>
      <c r="P48" s="7">
        <v>0</v>
      </c>
      <c r="Q48" s="7">
        <v>-77915.377949999995</v>
      </c>
      <c r="R48" s="7">
        <v>0</v>
      </c>
      <c r="S48" s="7">
        <v>-5419.1612800000012</v>
      </c>
      <c r="T48" s="7">
        <f t="shared" si="3"/>
        <v>236671.32377000002</v>
      </c>
      <c r="U48" s="7">
        <v>0</v>
      </c>
      <c r="V48" s="7">
        <v>3384.4591100000002</v>
      </c>
      <c r="W48" s="7">
        <v>-1092.26395</v>
      </c>
      <c r="X48" s="7">
        <v>-194408.87155000001</v>
      </c>
      <c r="Y48" s="7">
        <v>-8369.6493800000007</v>
      </c>
      <c r="Z48" s="7">
        <v>47952.53482999991</v>
      </c>
      <c r="AB48" s="5"/>
      <c r="AC48" s="5"/>
      <c r="AD48" s="5"/>
      <c r="AE48" s="5"/>
      <c r="AF48" s="5"/>
      <c r="AG48" s="5"/>
      <c r="AH48" s="5"/>
    </row>
    <row r="49" spans="1:34" x14ac:dyDescent="0.25">
      <c r="A49" s="13">
        <v>40299</v>
      </c>
      <c r="B49" s="14">
        <v>40299</v>
      </c>
      <c r="C49" s="15">
        <v>1006943.2010700002</v>
      </c>
      <c r="D49" s="7">
        <v>585100.20980999991</v>
      </c>
      <c r="E49" s="7">
        <f t="shared" si="0"/>
        <v>545105.32412</v>
      </c>
      <c r="F49" s="7">
        <v>468388.60130000004</v>
      </c>
      <c r="G49" s="7">
        <v>17550.800760000002</v>
      </c>
      <c r="H49" s="7">
        <v>59165.922060000004</v>
      </c>
      <c r="I49" s="15">
        <f t="shared" si="1"/>
        <v>1130205.5339299999</v>
      </c>
      <c r="J49" s="15">
        <f t="shared" si="2"/>
        <v>64096.410799999685</v>
      </c>
      <c r="K49" s="7">
        <f t="shared" si="4"/>
        <v>209317.20825000003</v>
      </c>
      <c r="L49" s="7">
        <v>201390</v>
      </c>
      <c r="M49" s="7">
        <v>715.86300000000006</v>
      </c>
      <c r="N49" s="7">
        <v>75000</v>
      </c>
      <c r="O49" s="7">
        <v>0</v>
      </c>
      <c r="P49" s="7">
        <v>0</v>
      </c>
      <c r="Q49" s="7">
        <v>-67788.654750000002</v>
      </c>
      <c r="R49" s="7">
        <v>0</v>
      </c>
      <c r="S49" s="7">
        <v>-4640.2726000000002</v>
      </c>
      <c r="T49" s="7">
        <f t="shared" si="3"/>
        <v>204676.93565000003</v>
      </c>
      <c r="U49" s="7">
        <v>0</v>
      </c>
      <c r="V49" s="7">
        <v>285.13774000000024</v>
      </c>
      <c r="W49" s="7">
        <v>-1068.1156100000001</v>
      </c>
      <c r="X49" s="7">
        <v>-194408.87155000001</v>
      </c>
      <c r="Y49" s="7">
        <v>-8333.3811800000021</v>
      </c>
      <c r="Z49" s="7">
        <v>62944.705749999674</v>
      </c>
      <c r="AA49" s="16"/>
      <c r="AB49" s="5"/>
      <c r="AC49" s="5"/>
      <c r="AD49" s="5"/>
      <c r="AE49" s="5"/>
      <c r="AF49" s="5"/>
      <c r="AG49" s="5"/>
      <c r="AH49" s="5"/>
    </row>
    <row r="50" spans="1:34" x14ac:dyDescent="0.25">
      <c r="A50" s="13">
        <v>40330</v>
      </c>
      <c r="B50" s="14">
        <v>40330</v>
      </c>
      <c r="C50" s="15">
        <v>1005044.1333100001</v>
      </c>
      <c r="D50" s="7">
        <v>583776.26072000002</v>
      </c>
      <c r="E50" s="7">
        <f t="shared" si="0"/>
        <v>504551.50510000007</v>
      </c>
      <c r="F50" s="7">
        <v>425543.62810000003</v>
      </c>
      <c r="G50" s="7">
        <v>19819.858400000001</v>
      </c>
      <c r="H50" s="7">
        <v>59188.018600000003</v>
      </c>
      <c r="I50" s="15">
        <f t="shared" si="1"/>
        <v>1088327.7658200001</v>
      </c>
      <c r="J50" s="15">
        <f t="shared" si="2"/>
        <v>24095.613910000138</v>
      </c>
      <c r="K50" s="7">
        <f t="shared" si="4"/>
        <v>222477.57711000001</v>
      </c>
      <c r="L50" s="7">
        <v>234390</v>
      </c>
      <c r="M50" s="7">
        <v>0</v>
      </c>
      <c r="N50" s="7">
        <v>75000</v>
      </c>
      <c r="O50" s="7">
        <v>0</v>
      </c>
      <c r="P50" s="7">
        <v>0</v>
      </c>
      <c r="Q50" s="7">
        <v>-86912.422890000002</v>
      </c>
      <c r="R50" s="7">
        <v>0</v>
      </c>
      <c r="S50" s="7">
        <v>-6559.293740000001</v>
      </c>
      <c r="T50" s="7">
        <f t="shared" si="3"/>
        <v>215918.28337000002</v>
      </c>
      <c r="U50" s="7">
        <v>0</v>
      </c>
      <c r="V50" s="7">
        <v>-109.79673999999837</v>
      </c>
      <c r="W50" s="7">
        <v>-2236.34771</v>
      </c>
      <c r="X50" s="7">
        <v>-196133.71763999999</v>
      </c>
      <c r="Y50" s="7">
        <v>-15525.599440000004</v>
      </c>
      <c r="Z50" s="7">
        <v>22182.792070000105</v>
      </c>
      <c r="AA50" s="5"/>
      <c r="AB50" s="5"/>
      <c r="AC50" s="5"/>
      <c r="AD50" s="5"/>
      <c r="AE50" s="5"/>
      <c r="AF50" s="5"/>
      <c r="AG50" s="5"/>
      <c r="AH50" s="5"/>
    </row>
    <row r="51" spans="1:34" x14ac:dyDescent="0.25">
      <c r="A51" s="13">
        <v>40360</v>
      </c>
      <c r="B51" s="14">
        <v>40360</v>
      </c>
      <c r="C51" s="15">
        <v>976886.9536799998</v>
      </c>
      <c r="D51" s="7">
        <v>616554.10238000005</v>
      </c>
      <c r="E51" s="7">
        <f t="shared" si="0"/>
        <v>509804.85154000006</v>
      </c>
      <c r="F51" s="7">
        <v>429206.78969000006</v>
      </c>
      <c r="G51" s="7">
        <v>21407.943609999998</v>
      </c>
      <c r="H51" s="7">
        <v>59190.118240000011</v>
      </c>
      <c r="I51" s="15">
        <f t="shared" si="1"/>
        <v>1126358.9539200002</v>
      </c>
      <c r="J51" s="15">
        <f t="shared" si="2"/>
        <v>90281.882000000245</v>
      </c>
      <c r="K51" s="7">
        <f t="shared" si="4"/>
        <v>245440.14545999997</v>
      </c>
      <c r="L51" s="7">
        <v>217730</v>
      </c>
      <c r="M51" s="7">
        <v>26611.189149999998</v>
      </c>
      <c r="N51" s="7">
        <v>75000</v>
      </c>
      <c r="O51" s="7">
        <v>0</v>
      </c>
      <c r="P51" s="7">
        <v>0</v>
      </c>
      <c r="Q51" s="7">
        <v>-73901.043690000006</v>
      </c>
      <c r="R51" s="7">
        <v>0</v>
      </c>
      <c r="S51" s="7">
        <v>-5162.4219400000002</v>
      </c>
      <c r="T51" s="7">
        <f t="shared" si="3"/>
        <v>240277.72351999997</v>
      </c>
      <c r="U51" s="7">
        <v>0</v>
      </c>
      <c r="V51" s="7">
        <v>-5905.3814299999995</v>
      </c>
      <c r="W51" s="7">
        <v>-1140.6123200000002</v>
      </c>
      <c r="X51" s="7">
        <v>-196133.71763999999</v>
      </c>
      <c r="Y51" s="7">
        <v>-16426.323689999997</v>
      </c>
      <c r="Z51" s="7">
        <v>69610.193560000247</v>
      </c>
      <c r="AA51" s="5"/>
      <c r="AB51" s="5"/>
      <c r="AC51" s="5"/>
      <c r="AD51" s="5"/>
      <c r="AE51" s="5"/>
      <c r="AF51" s="5"/>
      <c r="AG51" s="5"/>
      <c r="AH51" s="5"/>
    </row>
    <row r="52" spans="1:34" x14ac:dyDescent="0.25">
      <c r="A52" s="13">
        <v>40391</v>
      </c>
      <c r="B52" s="14">
        <v>40391</v>
      </c>
      <c r="C52" s="15">
        <v>1124357.8094699997</v>
      </c>
      <c r="D52" s="7">
        <v>588167.71869000013</v>
      </c>
      <c r="E52" s="7">
        <f t="shared" si="0"/>
        <v>554428.26163999992</v>
      </c>
      <c r="F52" s="7">
        <v>474728.0932099999</v>
      </c>
      <c r="G52" s="7">
        <v>21507.943609999998</v>
      </c>
      <c r="H52" s="7">
        <v>58192.224820000003</v>
      </c>
      <c r="I52" s="15">
        <f t="shared" si="1"/>
        <v>1142595.9803300002</v>
      </c>
      <c r="J52" s="15">
        <f t="shared" si="2"/>
        <v>-39954.053959999837</v>
      </c>
      <c r="K52" s="7">
        <f t="shared" si="4"/>
        <v>128500.44595000002</v>
      </c>
      <c r="L52" s="7">
        <v>244830</v>
      </c>
      <c r="M52" s="7">
        <v>21512.82315</v>
      </c>
      <c r="N52" s="7">
        <v>75000</v>
      </c>
      <c r="O52" s="7">
        <v>0</v>
      </c>
      <c r="P52" s="7">
        <v>0</v>
      </c>
      <c r="Q52" s="7">
        <v>-212842.37719999999</v>
      </c>
      <c r="R52" s="7">
        <v>0</v>
      </c>
      <c r="S52" s="7">
        <v>-7356.4583600000014</v>
      </c>
      <c r="T52" s="7">
        <f t="shared" si="3"/>
        <v>121143.98759000002</v>
      </c>
      <c r="U52" s="7">
        <v>0</v>
      </c>
      <c r="V52" s="7">
        <v>-5901.5329099999981</v>
      </c>
      <c r="W52" s="7">
        <v>-1081.0088500000002</v>
      </c>
      <c r="X52" s="7">
        <v>-196133.71763999999</v>
      </c>
      <c r="Y52" s="7">
        <v>-16659.40279</v>
      </c>
      <c r="Z52" s="7">
        <v>58677.620640000132</v>
      </c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13">
        <v>40422</v>
      </c>
      <c r="B53" s="14">
        <v>40422</v>
      </c>
      <c r="C53" s="15">
        <v>1054369.3024799998</v>
      </c>
      <c r="D53" s="7">
        <v>574971.84843000001</v>
      </c>
      <c r="E53" s="7">
        <f t="shared" si="0"/>
        <v>581076.54240000003</v>
      </c>
      <c r="F53" s="7">
        <v>500674.26101000002</v>
      </c>
      <c r="G53" s="7">
        <v>21607.943609999998</v>
      </c>
      <c r="H53" s="7">
        <v>58794.337780000002</v>
      </c>
      <c r="I53" s="15">
        <f t="shared" si="1"/>
        <v>1156048.3908299999</v>
      </c>
      <c r="J53" s="15">
        <f t="shared" si="2"/>
        <v>42884.750570000062</v>
      </c>
      <c r="K53" s="7">
        <f t="shared" si="4"/>
        <v>208566.78061000002</v>
      </c>
      <c r="L53" s="7">
        <v>244830</v>
      </c>
      <c r="M53" s="7">
        <v>21512.82315</v>
      </c>
      <c r="N53" s="7">
        <v>75000</v>
      </c>
      <c r="O53" s="7">
        <v>0</v>
      </c>
      <c r="P53" s="7">
        <v>0</v>
      </c>
      <c r="Q53" s="7">
        <v>-132776.04253999999</v>
      </c>
      <c r="R53" s="7">
        <v>0</v>
      </c>
      <c r="S53" s="7">
        <v>-4656.3417700000009</v>
      </c>
      <c r="T53" s="7">
        <f t="shared" si="3"/>
        <v>203910.43884000002</v>
      </c>
      <c r="U53" s="7">
        <v>0</v>
      </c>
      <c r="V53" s="7">
        <v>4964.6341600000005</v>
      </c>
      <c r="W53" s="7">
        <v>-1384.2546600000001</v>
      </c>
      <c r="X53" s="7">
        <v>-196133.71763999999</v>
      </c>
      <c r="Y53" s="7">
        <v>-19046.474540000003</v>
      </c>
      <c r="Z53" s="7">
        <v>50574.124410000055</v>
      </c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13">
        <v>40452</v>
      </c>
      <c r="B54" s="14">
        <v>40452</v>
      </c>
      <c r="C54" s="15">
        <v>1052074.92447</v>
      </c>
      <c r="D54" s="7">
        <v>580432.63748000003</v>
      </c>
      <c r="E54" s="7">
        <f t="shared" si="0"/>
        <v>602457.74299000006</v>
      </c>
      <c r="F54" s="7">
        <v>522053.35281000007</v>
      </c>
      <c r="G54" s="7">
        <v>21607.92482</v>
      </c>
      <c r="H54" s="7">
        <v>58796.465360000009</v>
      </c>
      <c r="I54" s="15">
        <f t="shared" si="1"/>
        <v>1182890.3804700002</v>
      </c>
      <c r="J54" s="15">
        <f t="shared" si="2"/>
        <v>72018.990640000353</v>
      </c>
      <c r="K54" s="7">
        <f t="shared" si="4"/>
        <v>262468.87685999996</v>
      </c>
      <c r="L54" s="7">
        <v>244630</v>
      </c>
      <c r="M54" s="7">
        <v>0</v>
      </c>
      <c r="N54" s="7">
        <v>75000</v>
      </c>
      <c r="O54" s="7">
        <v>0</v>
      </c>
      <c r="P54" s="7">
        <v>0</v>
      </c>
      <c r="Q54" s="7">
        <v>-57161.123140000011</v>
      </c>
      <c r="R54" s="7">
        <v>0</v>
      </c>
      <c r="S54" s="7">
        <v>-6532.1019999999999</v>
      </c>
      <c r="T54" s="7">
        <f t="shared" si="3"/>
        <v>255936.77485999995</v>
      </c>
      <c r="U54" s="7">
        <v>0</v>
      </c>
      <c r="V54" s="7">
        <v>-1754.4630499999989</v>
      </c>
      <c r="W54" s="7">
        <v>-1303.3021100000001</v>
      </c>
      <c r="X54" s="7">
        <v>-196133.71763999999</v>
      </c>
      <c r="Y54" s="7">
        <v>-18210.993819999996</v>
      </c>
      <c r="Z54" s="7">
        <v>33484.692400000364</v>
      </c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A55" s="13">
        <v>40483</v>
      </c>
      <c r="B55" s="14">
        <v>40483</v>
      </c>
      <c r="C55" s="15">
        <v>1106699.4952699998</v>
      </c>
      <c r="D55" s="7">
        <v>604286.30167999992</v>
      </c>
      <c r="E55" s="7">
        <f t="shared" si="0"/>
        <v>575499.76168999996</v>
      </c>
      <c r="F55" s="7">
        <v>492893.23991999996</v>
      </c>
      <c r="G55" s="7">
        <v>23737.92482</v>
      </c>
      <c r="H55" s="7">
        <v>58868.596950000006</v>
      </c>
      <c r="I55" s="15">
        <f t="shared" si="1"/>
        <v>1179786.0633699999</v>
      </c>
      <c r="J55" s="15">
        <f t="shared" si="2"/>
        <v>14217.971150000179</v>
      </c>
      <c r="K55" s="7">
        <f t="shared" si="4"/>
        <v>187559.65793000002</v>
      </c>
      <c r="L55" s="7">
        <v>244070</v>
      </c>
      <c r="M55" s="7">
        <v>0</v>
      </c>
      <c r="N55" s="7">
        <v>75000</v>
      </c>
      <c r="O55" s="7">
        <v>0</v>
      </c>
      <c r="P55" s="7">
        <v>0</v>
      </c>
      <c r="Q55" s="7">
        <v>-131510.34206999998</v>
      </c>
      <c r="R55" s="7">
        <v>0</v>
      </c>
      <c r="S55" s="7">
        <v>-4382.0533299999997</v>
      </c>
      <c r="T55" s="7">
        <f t="shared" si="3"/>
        <v>183177.60460000002</v>
      </c>
      <c r="U55" s="7">
        <v>0</v>
      </c>
      <c r="V55" s="7">
        <v>-15307.507990000002</v>
      </c>
      <c r="W55" s="7">
        <v>-1170.0169800000001</v>
      </c>
      <c r="X55" s="7">
        <v>-196133.71763999999</v>
      </c>
      <c r="Y55" s="7">
        <v>-18069.657890000006</v>
      </c>
      <c r="Z55" s="7">
        <v>61721.267050000148</v>
      </c>
      <c r="AA55" s="5"/>
      <c r="AB55" s="5"/>
      <c r="AC55" s="5"/>
      <c r="AD55" s="5"/>
      <c r="AE55" s="5"/>
      <c r="AF55" s="5"/>
      <c r="AG55" s="5"/>
      <c r="AH55" s="5"/>
    </row>
    <row r="56" spans="1:34" x14ac:dyDescent="0.25">
      <c r="A56" s="13">
        <v>40513</v>
      </c>
      <c r="B56" s="14">
        <v>40513</v>
      </c>
      <c r="C56" s="15">
        <v>1080028.5039900001</v>
      </c>
      <c r="D56" s="7">
        <v>648760.06523000007</v>
      </c>
      <c r="E56" s="7">
        <f t="shared" si="0"/>
        <v>400745.18050000002</v>
      </c>
      <c r="F56" s="7">
        <v>314018.00143</v>
      </c>
      <c r="G56" s="7">
        <v>27854.384819999999</v>
      </c>
      <c r="H56" s="7">
        <v>58872.794250000006</v>
      </c>
      <c r="I56" s="15">
        <f t="shared" si="1"/>
        <v>1049505.2457300001</v>
      </c>
      <c r="J56" s="15">
        <f t="shared" si="2"/>
        <v>-89396.052510000009</v>
      </c>
      <c r="K56" s="7">
        <f t="shared" si="4"/>
        <v>91256.150549999991</v>
      </c>
      <c r="L56" s="7">
        <v>229390</v>
      </c>
      <c r="M56" s="7">
        <v>19955.238350000003</v>
      </c>
      <c r="N56" s="7">
        <v>75000</v>
      </c>
      <c r="O56" s="7">
        <v>0</v>
      </c>
      <c r="P56" s="7">
        <v>0</v>
      </c>
      <c r="Q56" s="7">
        <v>-233089.08780000001</v>
      </c>
      <c r="R56" s="7">
        <v>0</v>
      </c>
      <c r="S56" s="7">
        <v>-3155.7376000000004</v>
      </c>
      <c r="T56" s="7">
        <f t="shared" si="3"/>
        <v>88100.412949999998</v>
      </c>
      <c r="U56" s="7">
        <v>0</v>
      </c>
      <c r="V56" s="7">
        <v>-397.7556899999995</v>
      </c>
      <c r="W56" s="7">
        <v>-1043.1812500000001</v>
      </c>
      <c r="X56" s="7">
        <v>-196133.71763999999</v>
      </c>
      <c r="Y56" s="7">
        <v>-11529.417879999999</v>
      </c>
      <c r="Z56" s="7">
        <v>31607.606999999971</v>
      </c>
      <c r="AA56" s="5"/>
      <c r="AB56" s="5"/>
      <c r="AC56" s="5"/>
      <c r="AD56" s="5"/>
      <c r="AE56" s="5"/>
      <c r="AF56" s="5"/>
      <c r="AG56" s="5"/>
      <c r="AH56" s="5"/>
    </row>
    <row r="57" spans="1:34" x14ac:dyDescent="0.25">
      <c r="A57" s="13">
        <v>40544</v>
      </c>
      <c r="B57" s="14">
        <v>40544</v>
      </c>
      <c r="C57" s="15">
        <v>1010589.0810600002</v>
      </c>
      <c r="D57" s="7">
        <v>602482.20009000006</v>
      </c>
      <c r="E57" s="7">
        <f t="shared" si="0"/>
        <v>512960.27409999998</v>
      </c>
      <c r="F57" s="7">
        <v>421848.71419999999</v>
      </c>
      <c r="G57" s="7">
        <v>31715.877039999999</v>
      </c>
      <c r="H57" s="7">
        <v>59395.682860000008</v>
      </c>
      <c r="I57" s="15">
        <f t="shared" si="1"/>
        <v>1115442.47419</v>
      </c>
      <c r="J57" s="15">
        <f t="shared" si="2"/>
        <v>45457.710269999887</v>
      </c>
      <c r="K57" s="7">
        <f t="shared" si="4"/>
        <v>205716.35090000002</v>
      </c>
      <c r="L57" s="7">
        <v>228300</v>
      </c>
      <c r="M57" s="7">
        <v>38582.584350000005</v>
      </c>
      <c r="N57" s="7">
        <v>75000</v>
      </c>
      <c r="O57" s="7">
        <v>0</v>
      </c>
      <c r="P57" s="7">
        <v>0</v>
      </c>
      <c r="Q57" s="7">
        <v>-136166.23345</v>
      </c>
      <c r="R57" s="7">
        <v>0</v>
      </c>
      <c r="S57" s="7">
        <v>-4191.4297400000005</v>
      </c>
      <c r="T57" s="7">
        <f t="shared" si="3"/>
        <v>201524.92116000003</v>
      </c>
      <c r="U57" s="7">
        <v>0</v>
      </c>
      <c r="V57" s="7">
        <v>1694.87067</v>
      </c>
      <c r="W57" s="7">
        <v>-958.33418999999992</v>
      </c>
      <c r="X57" s="7">
        <v>-196133.71763999999</v>
      </c>
      <c r="Y57" s="7">
        <v>-11864.107380000001</v>
      </c>
      <c r="Z57" s="7">
        <v>51194.077649999839</v>
      </c>
      <c r="AA57" s="5"/>
      <c r="AB57" s="5"/>
      <c r="AC57" s="5"/>
      <c r="AD57" s="5"/>
      <c r="AE57" s="5"/>
      <c r="AF57" s="5"/>
      <c r="AG57" s="5"/>
      <c r="AH57" s="5"/>
    </row>
    <row r="58" spans="1:34" x14ac:dyDescent="0.25">
      <c r="A58" s="13">
        <v>40575</v>
      </c>
      <c r="B58" s="14">
        <v>40575</v>
      </c>
      <c r="C58" s="15">
        <v>1082853.0830099999</v>
      </c>
      <c r="D58" s="7">
        <v>592009.1134700001</v>
      </c>
      <c r="E58" s="7">
        <f t="shared" si="0"/>
        <v>672324.15178999992</v>
      </c>
      <c r="F58" s="7">
        <v>580871.65267999994</v>
      </c>
      <c r="G58" s="7">
        <v>32054.679459999999</v>
      </c>
      <c r="H58" s="7">
        <v>59397.819650000005</v>
      </c>
      <c r="I58" s="15">
        <f t="shared" si="1"/>
        <v>1264333.26526</v>
      </c>
      <c r="J58" s="15">
        <f t="shared" si="2"/>
        <v>122082.36259999999</v>
      </c>
      <c r="K58" s="7">
        <f t="shared" si="4"/>
        <v>232711.24615999995</v>
      </c>
      <c r="L58" s="7">
        <v>222249.29678999999</v>
      </c>
      <c r="M58" s="7">
        <v>18748.584350000001</v>
      </c>
      <c r="N58" s="7">
        <v>75000</v>
      </c>
      <c r="O58" s="7">
        <v>0</v>
      </c>
      <c r="P58" s="7">
        <v>0</v>
      </c>
      <c r="Q58" s="7">
        <v>-83286.634980000003</v>
      </c>
      <c r="R58" s="7">
        <v>0</v>
      </c>
      <c r="S58" s="7">
        <v>-1222.8699600000002</v>
      </c>
      <c r="T58" s="7">
        <f t="shared" si="3"/>
        <v>231488.37619999994</v>
      </c>
      <c r="U58" s="7">
        <v>0</v>
      </c>
      <c r="V58" s="7">
        <v>1977.9048300000002</v>
      </c>
      <c r="W58" s="7">
        <v>-940.96105000000011</v>
      </c>
      <c r="X58" s="7">
        <v>-196133.71763999999</v>
      </c>
      <c r="Y58" s="7">
        <v>-11651.177829999999</v>
      </c>
      <c r="Z58" s="7">
        <v>97341.93809000004</v>
      </c>
      <c r="AA58" s="5"/>
      <c r="AB58" s="5"/>
      <c r="AC58" s="5"/>
      <c r="AD58" s="5"/>
      <c r="AE58" s="5"/>
      <c r="AF58" s="5"/>
      <c r="AG58" s="5"/>
      <c r="AH58" s="5"/>
    </row>
    <row r="59" spans="1:34" x14ac:dyDescent="0.25">
      <c r="A59" s="13">
        <v>40603</v>
      </c>
      <c r="B59" s="14">
        <v>40603</v>
      </c>
      <c r="C59" s="15">
        <v>1106324.6726500003</v>
      </c>
      <c r="D59" s="7">
        <v>586460.72869000002</v>
      </c>
      <c r="E59" s="7">
        <f t="shared" si="0"/>
        <v>664683.01609000005</v>
      </c>
      <c r="F59" s="7">
        <v>568791.94076000003</v>
      </c>
      <c r="G59" s="7">
        <v>33085.108719999997</v>
      </c>
      <c r="H59" s="7">
        <v>62805.966610000003</v>
      </c>
      <c r="I59" s="15">
        <f t="shared" si="1"/>
        <v>1251143.7447800001</v>
      </c>
      <c r="J59" s="15">
        <f t="shared" si="2"/>
        <v>82013.105519999866</v>
      </c>
      <c r="K59" s="7">
        <f t="shared" si="4"/>
        <v>191579.60076</v>
      </c>
      <c r="L59" s="7">
        <v>244000</v>
      </c>
      <c r="M59" s="7">
        <v>18748.584350000001</v>
      </c>
      <c r="N59" s="7">
        <v>75000</v>
      </c>
      <c r="O59" s="7">
        <v>0</v>
      </c>
      <c r="P59" s="7">
        <v>0</v>
      </c>
      <c r="Q59" s="7">
        <v>-146168.98359000002</v>
      </c>
      <c r="R59" s="7">
        <v>0</v>
      </c>
      <c r="S59" s="7">
        <v>-4122.6551499999996</v>
      </c>
      <c r="T59" s="7">
        <f t="shared" si="3"/>
        <v>187456.94561</v>
      </c>
      <c r="U59" s="7">
        <v>0</v>
      </c>
      <c r="V59" s="7">
        <v>-374.79191999999995</v>
      </c>
      <c r="W59" s="7">
        <v>-1138.83025</v>
      </c>
      <c r="X59" s="7">
        <v>-196133.71763999999</v>
      </c>
      <c r="Y59" s="7">
        <v>-11885.85377</v>
      </c>
      <c r="Z59" s="7">
        <v>104089.35348999985</v>
      </c>
      <c r="AA59" s="5"/>
      <c r="AB59" s="5"/>
      <c r="AC59" s="5"/>
      <c r="AD59" s="5"/>
      <c r="AE59" s="5"/>
      <c r="AF59" s="5"/>
      <c r="AG59" s="5"/>
      <c r="AH59" s="5"/>
    </row>
    <row r="60" spans="1:34" x14ac:dyDescent="0.25">
      <c r="A60" s="13">
        <v>40634</v>
      </c>
      <c r="B60" s="14">
        <v>40634</v>
      </c>
      <c r="C60" s="15">
        <v>1128128.2370900002</v>
      </c>
      <c r="D60" s="7">
        <v>608327.95767999999</v>
      </c>
      <c r="E60" s="7">
        <f t="shared" si="0"/>
        <v>679433.7304</v>
      </c>
      <c r="F60" s="7">
        <v>586788.49560000002</v>
      </c>
      <c r="G60" s="7">
        <v>33236.83872</v>
      </c>
      <c r="H60" s="7">
        <v>59408.396079999999</v>
      </c>
      <c r="I60" s="15">
        <f t="shared" si="1"/>
        <v>1287761.68808</v>
      </c>
      <c r="J60" s="15">
        <f t="shared" si="2"/>
        <v>100225.05490999976</v>
      </c>
      <c r="K60" s="7">
        <f t="shared" si="4"/>
        <v>230943.72697999998</v>
      </c>
      <c r="L60" s="7">
        <v>248000</v>
      </c>
      <c r="M60" s="7">
        <v>0</v>
      </c>
      <c r="N60" s="7">
        <v>75000</v>
      </c>
      <c r="O60" s="7">
        <v>0</v>
      </c>
      <c r="P60" s="7">
        <v>0</v>
      </c>
      <c r="Q60" s="7">
        <v>-92056.273020000008</v>
      </c>
      <c r="R60" s="7">
        <v>0</v>
      </c>
      <c r="S60" s="7">
        <v>-3029.8230399999998</v>
      </c>
      <c r="T60" s="7">
        <f t="shared" si="3"/>
        <v>227913.90393999999</v>
      </c>
      <c r="U60" s="7">
        <v>0</v>
      </c>
      <c r="V60" s="7">
        <v>-2234.2819499999991</v>
      </c>
      <c r="W60" s="7">
        <v>-1076.0902100000001</v>
      </c>
      <c r="X60" s="7">
        <v>-196133.71763999999</v>
      </c>
      <c r="Y60" s="7">
        <v>-10911.148539999998</v>
      </c>
      <c r="Z60" s="7">
        <v>82666.389309999751</v>
      </c>
      <c r="AA60" s="5"/>
      <c r="AB60" s="5"/>
      <c r="AC60" s="5"/>
      <c r="AD60" s="5"/>
      <c r="AE60" s="5"/>
      <c r="AF60" s="5"/>
      <c r="AG60" s="5"/>
      <c r="AH60" s="5"/>
    </row>
    <row r="61" spans="1:34" x14ac:dyDescent="0.25">
      <c r="A61" s="13">
        <v>40664</v>
      </c>
      <c r="B61" s="14">
        <v>40664</v>
      </c>
      <c r="C61" s="15">
        <v>1107213.8191900002</v>
      </c>
      <c r="D61" s="7">
        <v>605006.81385999999</v>
      </c>
      <c r="E61" s="7">
        <f t="shared" si="0"/>
        <v>617080.80133000005</v>
      </c>
      <c r="F61" s="7">
        <v>523903.13951000001</v>
      </c>
      <c r="G61" s="7">
        <v>33236.83872</v>
      </c>
      <c r="H61" s="7">
        <v>59940.823100000001</v>
      </c>
      <c r="I61" s="15">
        <f t="shared" si="1"/>
        <v>1222087.61519</v>
      </c>
      <c r="J61" s="15">
        <f t="shared" si="2"/>
        <v>54932.97289999995</v>
      </c>
      <c r="K61" s="7">
        <f t="shared" si="4"/>
        <v>181758.94829999999</v>
      </c>
      <c r="L61" s="7">
        <v>223400</v>
      </c>
      <c r="M61" s="7">
        <v>0</v>
      </c>
      <c r="N61" s="7">
        <v>75000</v>
      </c>
      <c r="O61" s="7">
        <v>0</v>
      </c>
      <c r="P61" s="7">
        <v>0</v>
      </c>
      <c r="Q61" s="7">
        <v>-116641.05170000001</v>
      </c>
      <c r="R61" s="7">
        <v>0</v>
      </c>
      <c r="S61" s="7">
        <v>-2402.90906</v>
      </c>
      <c r="T61" s="7">
        <f t="shared" si="3"/>
        <v>179356.03923999998</v>
      </c>
      <c r="U61" s="7">
        <v>0</v>
      </c>
      <c r="V61" s="7">
        <v>2994.8911100000005</v>
      </c>
      <c r="W61" s="7">
        <v>-986.11009000000013</v>
      </c>
      <c r="X61" s="7">
        <v>-196133.71763999999</v>
      </c>
      <c r="Y61" s="7">
        <v>-10162.158479999996</v>
      </c>
      <c r="Z61" s="7">
        <v>79864.028759999957</v>
      </c>
      <c r="AA61" s="5"/>
      <c r="AB61" s="5"/>
      <c r="AC61" s="5"/>
      <c r="AD61" s="5"/>
      <c r="AE61" s="5"/>
      <c r="AF61" s="5"/>
      <c r="AG61" s="5"/>
      <c r="AH61" s="5"/>
    </row>
    <row r="62" spans="1:34" x14ac:dyDescent="0.25">
      <c r="A62" s="13">
        <v>40695</v>
      </c>
      <c r="B62" s="14">
        <v>40695</v>
      </c>
      <c r="C62" s="15">
        <v>1060196.8337900001</v>
      </c>
      <c r="D62" s="7">
        <v>588483.03279999993</v>
      </c>
      <c r="E62" s="7">
        <f t="shared" si="0"/>
        <v>614194.04807000002</v>
      </c>
      <c r="F62" s="7">
        <v>519544.23820999998</v>
      </c>
      <c r="G62" s="7">
        <v>33706.83872</v>
      </c>
      <c r="H62" s="7">
        <v>60942.971140000001</v>
      </c>
      <c r="I62" s="15">
        <f t="shared" si="1"/>
        <v>1202677.0808699999</v>
      </c>
      <c r="J62" s="15">
        <f t="shared" si="2"/>
        <v>81537.275939999818</v>
      </c>
      <c r="K62" s="7">
        <f t="shared" si="4"/>
        <v>254309.4595</v>
      </c>
      <c r="L62" s="7">
        <v>247026</v>
      </c>
      <c r="M62" s="7">
        <v>0</v>
      </c>
      <c r="N62" s="7">
        <v>75000</v>
      </c>
      <c r="O62" s="7">
        <v>0</v>
      </c>
      <c r="P62" s="7">
        <v>0</v>
      </c>
      <c r="Q62" s="7">
        <v>-67716.540500000003</v>
      </c>
      <c r="R62" s="7">
        <v>0</v>
      </c>
      <c r="S62" s="7">
        <v>-3407.4959699999999</v>
      </c>
      <c r="T62" s="7">
        <f t="shared" si="3"/>
        <v>250901.96353000001</v>
      </c>
      <c r="U62" s="7">
        <v>0</v>
      </c>
      <c r="V62" s="7">
        <v>1594.8911100000005</v>
      </c>
      <c r="W62" s="7">
        <v>-1772.62183</v>
      </c>
      <c r="X62" s="7">
        <v>-210390.56387000001</v>
      </c>
      <c r="Y62" s="7">
        <v>-12992.610499999997</v>
      </c>
      <c r="Z62" s="7">
        <v>54196.21749999981</v>
      </c>
      <c r="AA62" s="5"/>
      <c r="AB62" s="5"/>
      <c r="AC62" s="5"/>
      <c r="AD62" s="5"/>
      <c r="AE62" s="5"/>
      <c r="AF62" s="5"/>
      <c r="AG62" s="5"/>
      <c r="AH62" s="5"/>
    </row>
    <row r="63" spans="1:34" x14ac:dyDescent="0.25">
      <c r="A63" s="13">
        <v>40725</v>
      </c>
      <c r="B63" s="14">
        <v>40725</v>
      </c>
      <c r="C63" s="15">
        <v>1020063.9598799999</v>
      </c>
      <c r="D63" s="7">
        <v>614702.56171000004</v>
      </c>
      <c r="E63" s="7">
        <f t="shared" si="0"/>
        <v>543012.22590000008</v>
      </c>
      <c r="F63" s="7">
        <v>453280.26628000004</v>
      </c>
      <c r="G63" s="7">
        <v>27226.83872</v>
      </c>
      <c r="H63" s="7">
        <v>62505.120900000002</v>
      </c>
      <c r="I63" s="15">
        <f t="shared" si="1"/>
        <v>1157714.78761</v>
      </c>
      <c r="J63" s="15">
        <f t="shared" si="2"/>
        <v>75145.706830000272</v>
      </c>
      <c r="K63" s="7">
        <f t="shared" si="4"/>
        <v>221176.86423000001</v>
      </c>
      <c r="L63" s="7">
        <v>248000</v>
      </c>
      <c r="M63" s="7">
        <v>0</v>
      </c>
      <c r="N63" s="7">
        <v>75000</v>
      </c>
      <c r="O63" s="7">
        <v>0</v>
      </c>
      <c r="P63" s="7">
        <v>0</v>
      </c>
      <c r="Q63" s="7">
        <v>-101823.13577000001</v>
      </c>
      <c r="R63" s="7">
        <v>0</v>
      </c>
      <c r="S63" s="7">
        <v>-3320.0522800000003</v>
      </c>
      <c r="T63" s="7">
        <f t="shared" si="3"/>
        <v>217856.81195</v>
      </c>
      <c r="U63" s="7">
        <v>0</v>
      </c>
      <c r="V63" s="7">
        <v>8998.9296300000005</v>
      </c>
      <c r="W63" s="7">
        <v>-954.18594000000007</v>
      </c>
      <c r="X63" s="7">
        <v>-210390.56387000001</v>
      </c>
      <c r="Y63" s="7">
        <v>-12176.034240000001</v>
      </c>
      <c r="Z63" s="7">
        <v>71810.749300000287</v>
      </c>
      <c r="AA63" s="5"/>
      <c r="AB63" s="5"/>
      <c r="AC63" s="5"/>
      <c r="AD63" s="5"/>
      <c r="AE63" s="5"/>
      <c r="AF63" s="5"/>
      <c r="AG63" s="5"/>
      <c r="AH63" s="5"/>
    </row>
    <row r="64" spans="1:34" x14ac:dyDescent="0.25">
      <c r="A64" s="13">
        <v>40756</v>
      </c>
      <c r="B64" s="14">
        <v>40756</v>
      </c>
      <c r="C64" s="15">
        <v>1057585.30418</v>
      </c>
      <c r="D64" s="7">
        <v>600640.90646000009</v>
      </c>
      <c r="E64" s="7">
        <f t="shared" si="0"/>
        <v>688351.29363000009</v>
      </c>
      <c r="F64" s="7">
        <v>600997.14277000003</v>
      </c>
      <c r="G64" s="7">
        <v>27846.83872</v>
      </c>
      <c r="H64" s="7">
        <v>59507.312140000002</v>
      </c>
      <c r="I64" s="15">
        <f t="shared" si="1"/>
        <v>1288992.2000900002</v>
      </c>
      <c r="J64" s="15">
        <f t="shared" si="2"/>
        <v>171899.58377000014</v>
      </c>
      <c r="K64" s="7">
        <f t="shared" si="4"/>
        <v>316904.23420000001</v>
      </c>
      <c r="L64" s="7">
        <v>223450</v>
      </c>
      <c r="M64" s="7">
        <v>74370</v>
      </c>
      <c r="N64" s="7">
        <v>75000</v>
      </c>
      <c r="O64" s="7">
        <v>0</v>
      </c>
      <c r="P64" s="7">
        <v>0</v>
      </c>
      <c r="Q64" s="7">
        <v>-55915.765800000001</v>
      </c>
      <c r="R64" s="7">
        <v>0</v>
      </c>
      <c r="S64" s="7">
        <v>-1949.5368700000001</v>
      </c>
      <c r="T64" s="7">
        <f t="shared" si="3"/>
        <v>314954.69733</v>
      </c>
      <c r="U64" s="7">
        <v>0</v>
      </c>
      <c r="V64" s="7">
        <v>8141.1150700000007</v>
      </c>
      <c r="W64" s="7">
        <v>-887.64634000000001</v>
      </c>
      <c r="X64" s="7">
        <v>-210390.56387000001</v>
      </c>
      <c r="Y64" s="7">
        <v>-11777.51829</v>
      </c>
      <c r="Z64" s="7">
        <v>71859.499870000131</v>
      </c>
      <c r="AA64" s="5"/>
      <c r="AB64" s="5"/>
      <c r="AC64" s="5"/>
      <c r="AD64" s="5"/>
      <c r="AE64" s="5"/>
      <c r="AF64" s="5"/>
      <c r="AG64" s="5"/>
      <c r="AH64" s="5"/>
    </row>
    <row r="65" spans="1:34" x14ac:dyDescent="0.25">
      <c r="A65" s="13">
        <v>40787</v>
      </c>
      <c r="B65" s="14">
        <v>40787</v>
      </c>
      <c r="C65" s="15">
        <v>1062717.02883</v>
      </c>
      <c r="D65" s="7">
        <v>579219.38126000005</v>
      </c>
      <c r="E65" s="7">
        <f t="shared" si="0"/>
        <v>687825.91114999983</v>
      </c>
      <c r="F65" s="7">
        <v>599334.5881099999</v>
      </c>
      <c r="G65" s="7">
        <v>28149.845960000002</v>
      </c>
      <c r="H65" s="7">
        <v>60341.477080000004</v>
      </c>
      <c r="I65" s="15">
        <f t="shared" si="1"/>
        <v>1267045.2924099998</v>
      </c>
      <c r="J65" s="15">
        <f t="shared" si="2"/>
        <v>143986.78649999993</v>
      </c>
      <c r="K65" s="7">
        <f t="shared" si="4"/>
        <v>321256.18560999999</v>
      </c>
      <c r="L65" s="7">
        <v>246550</v>
      </c>
      <c r="M65" s="7">
        <v>74370</v>
      </c>
      <c r="N65" s="7">
        <v>75000</v>
      </c>
      <c r="O65" s="7">
        <v>0</v>
      </c>
      <c r="P65" s="7">
        <v>0</v>
      </c>
      <c r="Q65" s="7">
        <v>-74663.81439</v>
      </c>
      <c r="R65" s="7">
        <v>0</v>
      </c>
      <c r="S65" s="7">
        <v>-3631.5889200000001</v>
      </c>
      <c r="T65" s="7">
        <f t="shared" si="3"/>
        <v>317624.59668999998</v>
      </c>
      <c r="U65" s="7">
        <v>0</v>
      </c>
      <c r="V65" s="7">
        <v>8998.9296300000005</v>
      </c>
      <c r="W65" s="7">
        <v>-790.16025999999999</v>
      </c>
      <c r="X65" s="7">
        <v>-210390.56387000001</v>
      </c>
      <c r="Y65" s="7">
        <v>-11615.792119999993</v>
      </c>
      <c r="Z65" s="7">
        <v>40159.776429999918</v>
      </c>
      <c r="AA65" s="5"/>
      <c r="AB65" s="5"/>
      <c r="AC65" s="5"/>
      <c r="AD65" s="5"/>
      <c r="AE65" s="5"/>
      <c r="AF65" s="5"/>
      <c r="AG65" s="5"/>
      <c r="AH65" s="5"/>
    </row>
    <row r="66" spans="1:34" x14ac:dyDescent="0.25">
      <c r="A66" s="13">
        <v>40817</v>
      </c>
      <c r="B66" s="14">
        <v>40817</v>
      </c>
      <c r="C66" s="15">
        <v>1019551.6887500001</v>
      </c>
      <c r="D66" s="7">
        <v>587934.46487999998</v>
      </c>
      <c r="E66" s="7">
        <f t="shared" si="0"/>
        <v>649137.46286999993</v>
      </c>
      <c r="F66" s="7">
        <v>572419.40052000002</v>
      </c>
      <c r="G66" s="7">
        <v>28234.845960000002</v>
      </c>
      <c r="H66" s="7">
        <v>48483.216390000001</v>
      </c>
      <c r="I66" s="15">
        <f t="shared" si="1"/>
        <v>1237071.9277499998</v>
      </c>
      <c r="J66" s="15">
        <f t="shared" si="2"/>
        <v>169037.0226099999</v>
      </c>
      <c r="K66" s="7">
        <f t="shared" si="4"/>
        <v>316322.59262000001</v>
      </c>
      <c r="L66" s="7">
        <v>241650</v>
      </c>
      <c r="M66" s="7">
        <v>74370</v>
      </c>
      <c r="N66" s="7">
        <v>75000</v>
      </c>
      <c r="O66" s="7">
        <v>0</v>
      </c>
      <c r="P66" s="7">
        <v>0</v>
      </c>
      <c r="Q66" s="7">
        <v>-74697.40737999999</v>
      </c>
      <c r="R66" s="7">
        <v>0</v>
      </c>
      <c r="S66" s="7">
        <v>-3328.3308500000003</v>
      </c>
      <c r="T66" s="7">
        <f t="shared" si="3"/>
        <v>312994.26176999998</v>
      </c>
      <c r="U66" s="7">
        <v>0</v>
      </c>
      <c r="V66" s="7">
        <v>8462.9604199999994</v>
      </c>
      <c r="W66" s="7">
        <v>-632.15246000000002</v>
      </c>
      <c r="X66" s="7">
        <v>-210390.56387000001</v>
      </c>
      <c r="Y66" s="7">
        <v>-12271.124469999999</v>
      </c>
      <c r="Z66" s="7">
        <v>70873.641219999918</v>
      </c>
      <c r="AA66" s="5"/>
      <c r="AB66" s="5"/>
      <c r="AC66" s="5"/>
      <c r="AD66" s="5"/>
      <c r="AE66" s="5"/>
      <c r="AF66" s="5"/>
      <c r="AG66" s="5"/>
      <c r="AH66" s="5"/>
    </row>
    <row r="67" spans="1:34" x14ac:dyDescent="0.25">
      <c r="A67" s="13">
        <v>40848</v>
      </c>
      <c r="B67" s="14">
        <v>40848</v>
      </c>
      <c r="C67" s="15">
        <v>991538.03253999993</v>
      </c>
      <c r="D67" s="7">
        <v>615665.43027000001</v>
      </c>
      <c r="E67" s="7">
        <f t="shared" si="0"/>
        <v>546160.93979000009</v>
      </c>
      <c r="F67" s="7">
        <v>468645.7490500001</v>
      </c>
      <c r="G67" s="7">
        <v>28999.845960000002</v>
      </c>
      <c r="H67" s="7">
        <v>48515.344779999999</v>
      </c>
      <c r="I67" s="15">
        <f t="shared" si="1"/>
        <v>1161826.3700600001</v>
      </c>
      <c r="J67" s="15">
        <f t="shared" si="2"/>
        <v>121772.99274</v>
      </c>
      <c r="K67" s="7">
        <f t="shared" si="4"/>
        <v>248388.34557</v>
      </c>
      <c r="L67" s="7">
        <v>247350</v>
      </c>
      <c r="M67" s="7">
        <v>119895.65025000001</v>
      </c>
      <c r="N67" s="7">
        <v>75000</v>
      </c>
      <c r="O67" s="7">
        <v>0</v>
      </c>
      <c r="P67" s="7">
        <v>0</v>
      </c>
      <c r="Q67" s="7">
        <v>-193857.30468</v>
      </c>
      <c r="R67" s="7">
        <v>0</v>
      </c>
      <c r="S67" s="7">
        <v>-2950.9571500000002</v>
      </c>
      <c r="T67" s="7">
        <f t="shared" si="3"/>
        <v>245437.38842</v>
      </c>
      <c r="U67" s="7">
        <v>0</v>
      </c>
      <c r="V67" s="7">
        <v>7957.1814299999996</v>
      </c>
      <c r="W67" s="7">
        <v>-800.73277000000007</v>
      </c>
      <c r="X67" s="7">
        <v>-210390.56387000001</v>
      </c>
      <c r="Y67" s="7">
        <v>-12281.987020000002</v>
      </c>
      <c r="Z67" s="7">
        <v>91851.706550000017</v>
      </c>
      <c r="AA67" s="5"/>
      <c r="AB67" s="5"/>
      <c r="AC67" s="5"/>
      <c r="AD67" s="5"/>
      <c r="AE67" s="5"/>
      <c r="AF67" s="5"/>
      <c r="AG67" s="5"/>
      <c r="AH67" s="5"/>
    </row>
    <row r="68" spans="1:34" x14ac:dyDescent="0.25">
      <c r="A68" s="13">
        <v>40878</v>
      </c>
      <c r="B68" s="14">
        <v>40878</v>
      </c>
      <c r="C68" s="15">
        <v>1085310.7895500003</v>
      </c>
      <c r="D68" s="7">
        <v>650217.64759000007</v>
      </c>
      <c r="E68" s="7">
        <f t="shared" si="0"/>
        <v>549709.83813000005</v>
      </c>
      <c r="F68" s="7">
        <v>472122.87323000008</v>
      </c>
      <c r="G68" s="7">
        <v>29299.793599999997</v>
      </c>
      <c r="H68" s="7">
        <v>48287.171299999995</v>
      </c>
      <c r="I68" s="15">
        <f t="shared" si="1"/>
        <v>1199927.4857200002</v>
      </c>
      <c r="J68" s="15">
        <f t="shared" si="2"/>
        <v>66329.524869999848</v>
      </c>
      <c r="K68" s="7">
        <f t="shared" si="4"/>
        <v>236461.98772999999</v>
      </c>
      <c r="L68" s="7">
        <v>247620</v>
      </c>
      <c r="M68" s="7">
        <v>177427.29877000002</v>
      </c>
      <c r="N68" s="7">
        <v>75000</v>
      </c>
      <c r="O68" s="7">
        <v>0</v>
      </c>
      <c r="P68" s="7">
        <v>0</v>
      </c>
      <c r="Q68" s="7">
        <v>-263585.31104</v>
      </c>
      <c r="R68" s="7">
        <v>0</v>
      </c>
      <c r="S68" s="7">
        <v>-7852.7059100000006</v>
      </c>
      <c r="T68" s="7">
        <f t="shared" si="3"/>
        <v>228609.28182</v>
      </c>
      <c r="U68" s="7">
        <v>0</v>
      </c>
      <c r="V68" s="7">
        <v>8998.929619999999</v>
      </c>
      <c r="W68" s="7">
        <v>-735.33423000000005</v>
      </c>
      <c r="X68" s="7">
        <v>-210390.56387000001</v>
      </c>
      <c r="Y68" s="7">
        <v>-9566.6645099999987</v>
      </c>
      <c r="Z68" s="7">
        <v>49413.876039999857</v>
      </c>
      <c r="AA68" s="5"/>
      <c r="AB68" s="5"/>
      <c r="AC68" s="5"/>
      <c r="AD68" s="5"/>
      <c r="AE68" s="5"/>
      <c r="AF68" s="5"/>
      <c r="AG68" s="5"/>
      <c r="AH68" s="5"/>
    </row>
    <row r="69" spans="1:34" x14ac:dyDescent="0.25">
      <c r="A69" s="13">
        <v>40909</v>
      </c>
      <c r="B69" s="14">
        <v>40909</v>
      </c>
      <c r="C69" s="15">
        <v>1067970.72371</v>
      </c>
      <c r="D69" s="7">
        <v>595078.74560000002</v>
      </c>
      <c r="E69" s="7">
        <f t="shared" si="0"/>
        <v>565205.39838999999</v>
      </c>
      <c r="F69" s="7">
        <v>488589.06279</v>
      </c>
      <c r="G69" s="7">
        <v>28099.793599999997</v>
      </c>
      <c r="H69" s="7">
        <v>48516.542000000001</v>
      </c>
      <c r="I69" s="15">
        <f t="shared" si="1"/>
        <v>1160284.14399</v>
      </c>
      <c r="J69" s="15">
        <f t="shared" si="2"/>
        <v>43796.878279999932</v>
      </c>
      <c r="K69" s="7">
        <f t="shared" si="4"/>
        <v>188509.70916999999</v>
      </c>
      <c r="L69" s="7">
        <v>247943.27300000002</v>
      </c>
      <c r="M69" s="7">
        <v>123929.33998999999</v>
      </c>
      <c r="N69" s="7">
        <v>75000</v>
      </c>
      <c r="O69" s="7">
        <v>0</v>
      </c>
      <c r="P69" s="7">
        <v>0</v>
      </c>
      <c r="Q69" s="7">
        <v>-258362.90382000001</v>
      </c>
      <c r="R69" s="7">
        <v>0</v>
      </c>
      <c r="S69" s="7">
        <v>-3595.9693700000003</v>
      </c>
      <c r="T69" s="7">
        <f t="shared" si="3"/>
        <v>184913.73979999998</v>
      </c>
      <c r="U69" s="7">
        <v>0</v>
      </c>
      <c r="V69" s="7">
        <v>8998.929619999999</v>
      </c>
      <c r="W69" s="7">
        <v>-890.65448000000004</v>
      </c>
      <c r="X69" s="7">
        <v>-210390.56390000001</v>
      </c>
      <c r="Y69" s="7">
        <v>-10225.810310000001</v>
      </c>
      <c r="Z69" s="7">
        <v>71391.237549999947</v>
      </c>
      <c r="AA69" s="5"/>
      <c r="AB69" s="5"/>
      <c r="AC69" s="5"/>
      <c r="AD69" s="5"/>
      <c r="AE69" s="5"/>
      <c r="AF69" s="5"/>
      <c r="AG69" s="5"/>
      <c r="AH69" s="5"/>
    </row>
    <row r="70" spans="1:34" x14ac:dyDescent="0.25">
      <c r="A70" s="13">
        <v>40940</v>
      </c>
      <c r="B70" s="14">
        <v>40940</v>
      </c>
      <c r="C70" s="15">
        <v>1056902.7223999999</v>
      </c>
      <c r="D70" s="7">
        <v>593734.68242999993</v>
      </c>
      <c r="E70" s="7">
        <f t="shared" si="0"/>
        <v>545336.71578999993</v>
      </c>
      <c r="F70" s="7">
        <v>467962.89916999999</v>
      </c>
      <c r="G70" s="7">
        <v>28699.793599999997</v>
      </c>
      <c r="H70" s="7">
        <v>48674.023020000008</v>
      </c>
      <c r="I70" s="15">
        <f t="shared" si="1"/>
        <v>1139071.3982199999</v>
      </c>
      <c r="J70" s="15">
        <f t="shared" si="2"/>
        <v>33494.652799999938</v>
      </c>
      <c r="K70" s="7">
        <f t="shared" si="4"/>
        <v>204625.17722000004</v>
      </c>
      <c r="L70" s="7">
        <v>242443.27300000002</v>
      </c>
      <c r="M70" s="7">
        <v>107438.21534000001</v>
      </c>
      <c r="N70" s="7">
        <v>75000</v>
      </c>
      <c r="O70" s="7">
        <v>0</v>
      </c>
      <c r="P70" s="7">
        <v>0</v>
      </c>
      <c r="Q70" s="7">
        <v>-220256.31112</v>
      </c>
      <c r="R70" s="7">
        <v>0</v>
      </c>
      <c r="S70" s="7">
        <v>-3410.44292</v>
      </c>
      <c r="T70" s="7">
        <f t="shared" si="3"/>
        <v>201214.73430000004</v>
      </c>
      <c r="U70" s="7">
        <v>0</v>
      </c>
      <c r="V70" s="7">
        <v>8998.929619999999</v>
      </c>
      <c r="W70" s="7">
        <v>-788.20122000000003</v>
      </c>
      <c r="X70" s="7">
        <v>-210390.56390000001</v>
      </c>
      <c r="Y70" s="7">
        <v>-10568.963879999999</v>
      </c>
      <c r="Z70" s="7">
        <v>45028.717879999887</v>
      </c>
      <c r="AA70" s="5"/>
      <c r="AB70" s="5"/>
      <c r="AC70" s="5"/>
      <c r="AD70" s="5"/>
      <c r="AE70" s="5"/>
      <c r="AF70" s="5"/>
      <c r="AG70" s="5"/>
      <c r="AH70" s="5"/>
    </row>
    <row r="71" spans="1:34" x14ac:dyDescent="0.25">
      <c r="A71" s="13">
        <v>40969</v>
      </c>
      <c r="B71" s="14">
        <v>40969</v>
      </c>
      <c r="C71" s="15">
        <v>1078177.7124400001</v>
      </c>
      <c r="D71" s="7">
        <v>586486.61988000001</v>
      </c>
      <c r="E71" s="7">
        <f t="shared" si="0"/>
        <v>526308.31878000009</v>
      </c>
      <c r="F71" s="7">
        <v>448075.7923700001</v>
      </c>
      <c r="G71" s="7">
        <v>29484.793599999997</v>
      </c>
      <c r="H71" s="7">
        <v>48747.732810000001</v>
      </c>
      <c r="I71" s="15">
        <f t="shared" si="1"/>
        <v>1112794.93866</v>
      </c>
      <c r="J71" s="15">
        <f t="shared" si="2"/>
        <v>-14130.50658999999</v>
      </c>
      <c r="K71" s="7">
        <f t="shared" si="4"/>
        <v>119443.70145000002</v>
      </c>
      <c r="L71" s="7">
        <v>243838.27300000002</v>
      </c>
      <c r="M71" s="7">
        <v>47189.718740000004</v>
      </c>
      <c r="N71" s="7">
        <v>75000</v>
      </c>
      <c r="O71" s="7">
        <v>0</v>
      </c>
      <c r="P71" s="7">
        <v>0</v>
      </c>
      <c r="Q71" s="7">
        <v>-246584.29029</v>
      </c>
      <c r="R71" s="7">
        <v>0</v>
      </c>
      <c r="S71" s="7">
        <v>-2593.73342</v>
      </c>
      <c r="T71" s="7">
        <f t="shared" si="3"/>
        <v>116849.96803000002</v>
      </c>
      <c r="U71" s="7">
        <v>0</v>
      </c>
      <c r="V71" s="7">
        <v>8988.7875199999999</v>
      </c>
      <c r="W71" s="7">
        <v>-1314.10571</v>
      </c>
      <c r="X71" s="7">
        <v>-210390.56390000001</v>
      </c>
      <c r="Y71" s="7">
        <v>-9299.8178800000005</v>
      </c>
      <c r="Z71" s="7">
        <v>81035.225350000008</v>
      </c>
      <c r="AA71" s="5"/>
      <c r="AB71" s="5"/>
      <c r="AC71" s="5"/>
      <c r="AD71" s="5"/>
      <c r="AE71" s="5"/>
      <c r="AF71" s="5"/>
      <c r="AG71" s="5"/>
      <c r="AH71" s="5"/>
    </row>
    <row r="72" spans="1:34" x14ac:dyDescent="0.25">
      <c r="A72" s="13">
        <v>41000</v>
      </c>
      <c r="B72" s="14">
        <v>41000</v>
      </c>
      <c r="C72" s="15">
        <v>1108632.54269</v>
      </c>
      <c r="D72" s="7">
        <v>597694.1380700001</v>
      </c>
      <c r="E72" s="7">
        <f t="shared" si="0"/>
        <v>658528.84938999987</v>
      </c>
      <c r="F72" s="7">
        <v>572106.13015999994</v>
      </c>
      <c r="G72" s="7">
        <v>29534.793599999997</v>
      </c>
      <c r="H72" s="7">
        <v>56887.925630000005</v>
      </c>
      <c r="I72" s="15">
        <f t="shared" si="1"/>
        <v>1256222.98746</v>
      </c>
      <c r="J72" s="15">
        <f t="shared" si="2"/>
        <v>90702.519139999989</v>
      </c>
      <c r="K72" s="7">
        <f t="shared" si="4"/>
        <v>233388.11408999999</v>
      </c>
      <c r="L72" s="7">
        <v>260558.27300000002</v>
      </c>
      <c r="M72" s="7">
        <v>58594.784340000006</v>
      </c>
      <c r="N72" s="7">
        <v>75000</v>
      </c>
      <c r="O72" s="7">
        <v>0</v>
      </c>
      <c r="P72" s="7">
        <v>0</v>
      </c>
      <c r="Q72" s="7">
        <v>-160764.94325000001</v>
      </c>
      <c r="R72" s="7">
        <v>0</v>
      </c>
      <c r="S72" s="7">
        <v>-273.64711</v>
      </c>
      <c r="T72" s="7">
        <f t="shared" si="3"/>
        <v>233114.46698</v>
      </c>
      <c r="U72" s="7">
        <v>0</v>
      </c>
      <c r="V72" s="7">
        <v>8998.929619999999</v>
      </c>
      <c r="W72" s="7">
        <v>-797.19118000000003</v>
      </c>
      <c r="X72" s="7">
        <v>-210390.56390000001</v>
      </c>
      <c r="Y72" s="7">
        <v>-8174.137279999999</v>
      </c>
      <c r="Z72" s="7">
        <v>67951.01489999998</v>
      </c>
      <c r="AA72" s="5"/>
      <c r="AB72" s="5"/>
      <c r="AC72" s="5"/>
      <c r="AD72" s="5"/>
      <c r="AE72" s="5"/>
      <c r="AF72" s="5"/>
      <c r="AG72" s="5"/>
      <c r="AH72" s="5"/>
    </row>
    <row r="73" spans="1:34" x14ac:dyDescent="0.25">
      <c r="A73" s="13">
        <v>41030</v>
      </c>
      <c r="B73" s="14">
        <v>41030</v>
      </c>
      <c r="C73" s="15">
        <v>1068841.5535500001</v>
      </c>
      <c r="D73" s="7">
        <v>589883.05246000004</v>
      </c>
      <c r="E73" s="7">
        <f t="shared" si="0"/>
        <v>602511.1311</v>
      </c>
      <c r="F73" s="7">
        <v>516589.64874999999</v>
      </c>
      <c r="G73" s="7">
        <v>29609.793599999997</v>
      </c>
      <c r="H73" s="7">
        <v>56311.688750000008</v>
      </c>
      <c r="I73" s="15">
        <f t="shared" si="1"/>
        <v>1192394.18356</v>
      </c>
      <c r="J73" s="15">
        <f t="shared" si="2"/>
        <v>67240.94125999992</v>
      </c>
      <c r="K73" s="7">
        <f t="shared" si="4"/>
        <v>203432.82795000004</v>
      </c>
      <c r="L73" s="7">
        <v>256099.27300000002</v>
      </c>
      <c r="M73" s="7">
        <v>69724.793989999991</v>
      </c>
      <c r="N73" s="7">
        <v>75000</v>
      </c>
      <c r="O73" s="7">
        <v>0</v>
      </c>
      <c r="P73" s="7">
        <v>0</v>
      </c>
      <c r="Q73" s="7">
        <v>-197391.23903999999</v>
      </c>
      <c r="R73" s="7">
        <v>0</v>
      </c>
      <c r="S73" s="7">
        <v>-327.18880000000013</v>
      </c>
      <c r="T73" s="7">
        <f t="shared" si="3"/>
        <v>203105.63915000003</v>
      </c>
      <c r="U73" s="7">
        <v>0</v>
      </c>
      <c r="V73" s="7">
        <v>8998.929619999999</v>
      </c>
      <c r="W73" s="7">
        <v>-803.55945999999994</v>
      </c>
      <c r="X73" s="7">
        <v>-210390.56390000001</v>
      </c>
      <c r="Y73" s="7">
        <v>-11192.498129999998</v>
      </c>
      <c r="Z73" s="7">
        <v>77522.993979999868</v>
      </c>
      <c r="AA73" s="5"/>
      <c r="AB73" s="5"/>
      <c r="AC73" s="5"/>
      <c r="AD73" s="5"/>
      <c r="AE73" s="5"/>
      <c r="AF73" s="5"/>
      <c r="AG73" s="5"/>
      <c r="AH73" s="5"/>
    </row>
    <row r="74" spans="1:34" x14ac:dyDescent="0.25">
      <c r="A74" s="13">
        <v>41061</v>
      </c>
      <c r="B74" s="14">
        <v>41061</v>
      </c>
      <c r="C74" s="15">
        <v>1024876.0625900002</v>
      </c>
      <c r="D74" s="7">
        <v>585341.33915999997</v>
      </c>
      <c r="E74" s="7">
        <f t="shared" ref="E74:E137" si="5">SUM(F74:H74)</f>
        <v>505267.5661</v>
      </c>
      <c r="F74" s="7">
        <v>428027.17444000003</v>
      </c>
      <c r="G74" s="7">
        <v>29634.793599999997</v>
      </c>
      <c r="H74" s="7">
        <v>47605.598060000004</v>
      </c>
      <c r="I74" s="15">
        <f t="shared" ref="I74:I137" si="6">SUM(D74:E74)</f>
        <v>1090608.9052599999</v>
      </c>
      <c r="J74" s="15">
        <f t="shared" ref="J74:J137" si="7">SUM(T74:Z74)</f>
        <v>18127.244609999863</v>
      </c>
      <c r="K74" s="7">
        <f t="shared" si="4"/>
        <v>170340.63576</v>
      </c>
      <c r="L74" s="7">
        <v>260699.27300000002</v>
      </c>
      <c r="M74" s="7">
        <v>36700.903490000004</v>
      </c>
      <c r="N74" s="7">
        <v>75000</v>
      </c>
      <c r="O74" s="7">
        <v>0</v>
      </c>
      <c r="P74" s="7">
        <v>0</v>
      </c>
      <c r="Q74" s="7">
        <v>-202059.54073000004</v>
      </c>
      <c r="R74" s="7">
        <v>0</v>
      </c>
      <c r="S74" s="7">
        <v>-3326.42821</v>
      </c>
      <c r="T74" s="7">
        <f t="shared" ref="T74:T137" si="8">K74+R74+S74</f>
        <v>167014.20754999999</v>
      </c>
      <c r="U74" s="7">
        <v>0</v>
      </c>
      <c r="V74" s="7">
        <v>8969.3098699999991</v>
      </c>
      <c r="W74" s="7">
        <v>-2788.15931</v>
      </c>
      <c r="X74" s="7">
        <v>-210390.56390000001</v>
      </c>
      <c r="Y74" s="7">
        <v>-12674.952529999997</v>
      </c>
      <c r="Z74" s="7">
        <v>67997.402929999866</v>
      </c>
      <c r="AA74" s="5"/>
      <c r="AB74" s="5"/>
      <c r="AC74" s="5"/>
      <c r="AD74" s="5"/>
      <c r="AE74" s="5"/>
      <c r="AF74" s="5"/>
      <c r="AG74" s="5"/>
      <c r="AH74" s="5"/>
    </row>
    <row r="75" spans="1:34" x14ac:dyDescent="0.25">
      <c r="A75" s="13">
        <v>41091</v>
      </c>
      <c r="B75" s="14">
        <v>41091</v>
      </c>
      <c r="C75" s="15">
        <v>1009279.7391600003</v>
      </c>
      <c r="D75" s="7">
        <v>618932.19796000002</v>
      </c>
      <c r="E75" s="7">
        <f t="shared" si="5"/>
        <v>508309.51023000001</v>
      </c>
      <c r="F75" s="7">
        <v>432233.15443</v>
      </c>
      <c r="G75" s="7">
        <v>28155.015099999997</v>
      </c>
      <c r="H75" s="7">
        <v>47921.340700000001</v>
      </c>
      <c r="I75" s="15">
        <f t="shared" si="6"/>
        <v>1127241.7081900002</v>
      </c>
      <c r="J75" s="15">
        <f t="shared" si="7"/>
        <v>70040.628329999759</v>
      </c>
      <c r="K75" s="7">
        <f t="shared" ref="K75:K138" si="9">SUM(L75:Q75)</f>
        <v>222415.29519</v>
      </c>
      <c r="L75" s="7">
        <v>260649.27300000002</v>
      </c>
      <c r="M75" s="7">
        <v>62242.819729999996</v>
      </c>
      <c r="N75" s="7">
        <v>75000</v>
      </c>
      <c r="O75" s="7">
        <v>0</v>
      </c>
      <c r="P75" s="7">
        <v>0</v>
      </c>
      <c r="Q75" s="7">
        <v>-175476.79754000003</v>
      </c>
      <c r="R75" s="7">
        <v>0</v>
      </c>
      <c r="S75" s="7">
        <v>-1155.9198500000002</v>
      </c>
      <c r="T75" s="7">
        <f t="shared" si="8"/>
        <v>221259.37534</v>
      </c>
      <c r="U75" s="7">
        <v>0</v>
      </c>
      <c r="V75" s="7">
        <v>9062.347029999999</v>
      </c>
      <c r="W75" s="7">
        <v>-3108.75371</v>
      </c>
      <c r="X75" s="7">
        <v>-200752.29134</v>
      </c>
      <c r="Y75" s="7">
        <v>-12704.722390000004</v>
      </c>
      <c r="Z75" s="7">
        <v>56284.673399999752</v>
      </c>
      <c r="AA75" s="5"/>
      <c r="AB75" s="5"/>
      <c r="AC75" s="5"/>
      <c r="AD75" s="5"/>
      <c r="AE75" s="5"/>
      <c r="AF75" s="5"/>
      <c r="AG75" s="5"/>
      <c r="AH75" s="5"/>
    </row>
    <row r="76" spans="1:34" x14ac:dyDescent="0.25">
      <c r="A76" s="13">
        <v>41122</v>
      </c>
      <c r="B76" s="14">
        <v>41122</v>
      </c>
      <c r="C76" s="15">
        <v>1005965.7420600001</v>
      </c>
      <c r="D76" s="7">
        <v>592813.77065999992</v>
      </c>
      <c r="E76" s="7">
        <f t="shared" si="5"/>
        <v>494245.60580999998</v>
      </c>
      <c r="F76" s="7">
        <v>418055.16973999998</v>
      </c>
      <c r="G76" s="7">
        <v>28155.015099999997</v>
      </c>
      <c r="H76" s="7">
        <v>48035.420969999999</v>
      </c>
      <c r="I76" s="15">
        <f t="shared" si="6"/>
        <v>1087059.37647</v>
      </c>
      <c r="J76" s="15">
        <f t="shared" si="7"/>
        <v>33058.213439999745</v>
      </c>
      <c r="K76" s="7">
        <f t="shared" si="9"/>
        <v>179339.52427000002</v>
      </c>
      <c r="L76" s="7">
        <v>213309.27300000002</v>
      </c>
      <c r="M76" s="7">
        <v>60107.352950000008</v>
      </c>
      <c r="N76" s="7">
        <v>75000</v>
      </c>
      <c r="O76" s="7">
        <v>0</v>
      </c>
      <c r="P76" s="7">
        <v>0</v>
      </c>
      <c r="Q76" s="7">
        <v>-169077.10167999999</v>
      </c>
      <c r="R76" s="7">
        <v>0</v>
      </c>
      <c r="S76" s="7">
        <v>-65.819690000000037</v>
      </c>
      <c r="T76" s="7">
        <f t="shared" si="8"/>
        <v>179273.70458000002</v>
      </c>
      <c r="U76" s="7">
        <v>0</v>
      </c>
      <c r="V76" s="7">
        <v>9062.347029999999</v>
      </c>
      <c r="W76" s="7">
        <v>-2694.1985600000007</v>
      </c>
      <c r="X76" s="7">
        <v>-200752.29134</v>
      </c>
      <c r="Y76" s="7">
        <v>-11813.96117</v>
      </c>
      <c r="Z76" s="7">
        <v>59982.612899999709</v>
      </c>
      <c r="AA76" s="5"/>
      <c r="AB76" s="5"/>
      <c r="AC76" s="5"/>
      <c r="AD76" s="5"/>
      <c r="AE76" s="5"/>
      <c r="AF76" s="5"/>
      <c r="AG76" s="5"/>
      <c r="AH76" s="5"/>
    </row>
    <row r="77" spans="1:34" x14ac:dyDescent="0.25">
      <c r="A77" s="13">
        <v>41153</v>
      </c>
      <c r="B77" s="14">
        <v>41153</v>
      </c>
      <c r="C77" s="15">
        <v>1007926.5812800002</v>
      </c>
      <c r="D77" s="7">
        <v>589561.51083000004</v>
      </c>
      <c r="E77" s="7">
        <f t="shared" si="5"/>
        <v>638567.02879999997</v>
      </c>
      <c r="F77" s="7">
        <v>562217.33398</v>
      </c>
      <c r="G77" s="7">
        <v>28155.015099999997</v>
      </c>
      <c r="H77" s="7">
        <v>48194.67972</v>
      </c>
      <c r="I77" s="15">
        <f t="shared" si="6"/>
        <v>1228128.53963</v>
      </c>
      <c r="J77" s="15">
        <f t="shared" si="7"/>
        <v>172007.2786300001</v>
      </c>
      <c r="K77" s="7">
        <f t="shared" si="9"/>
        <v>318326.95261000004</v>
      </c>
      <c r="L77" s="7">
        <v>242109.27300000002</v>
      </c>
      <c r="M77" s="7">
        <v>85966.018200000006</v>
      </c>
      <c r="N77" s="7">
        <v>75000</v>
      </c>
      <c r="O77" s="7">
        <v>0</v>
      </c>
      <c r="P77" s="7">
        <v>0</v>
      </c>
      <c r="Q77" s="7">
        <v>-84748.338589999999</v>
      </c>
      <c r="R77" s="7">
        <v>0</v>
      </c>
      <c r="S77" s="7">
        <v>-1463.3384100000001</v>
      </c>
      <c r="T77" s="7">
        <f t="shared" si="8"/>
        <v>316863.61420000001</v>
      </c>
      <c r="U77" s="7">
        <v>0</v>
      </c>
      <c r="V77" s="7">
        <v>8983.5680300000004</v>
      </c>
      <c r="W77" s="7">
        <v>-2582.4374400000006</v>
      </c>
      <c r="X77" s="7">
        <v>-200752.29134</v>
      </c>
      <c r="Y77" s="7">
        <v>-11785.632250000001</v>
      </c>
      <c r="Z77" s="7">
        <v>61280.457430000068</v>
      </c>
      <c r="AA77" s="5"/>
      <c r="AB77" s="5"/>
      <c r="AC77" s="5"/>
      <c r="AD77" s="5"/>
      <c r="AE77" s="5"/>
      <c r="AF77" s="5"/>
      <c r="AG77" s="5"/>
      <c r="AH77" s="5"/>
    </row>
    <row r="78" spans="1:34" x14ac:dyDescent="0.25">
      <c r="A78" s="13">
        <v>41183</v>
      </c>
      <c r="B78" s="14">
        <v>41183</v>
      </c>
      <c r="C78" s="15">
        <v>970803.72611000016</v>
      </c>
      <c r="D78" s="7">
        <v>592946.55564999999</v>
      </c>
      <c r="E78" s="7">
        <f t="shared" si="5"/>
        <v>643597.23140999989</v>
      </c>
      <c r="F78" s="7">
        <v>567444.1097599999</v>
      </c>
      <c r="G78" s="7">
        <v>28155.015099999997</v>
      </c>
      <c r="H78" s="7">
        <v>47998.106550000011</v>
      </c>
      <c r="I78" s="15">
        <f t="shared" si="6"/>
        <v>1236543.78706</v>
      </c>
      <c r="J78" s="15">
        <f t="shared" si="7"/>
        <v>217741.95439999978</v>
      </c>
      <c r="K78" s="7">
        <f t="shared" si="9"/>
        <v>358467.59558999998</v>
      </c>
      <c r="L78" s="7">
        <v>254209.27300000002</v>
      </c>
      <c r="M78" s="7">
        <v>88609.462370000008</v>
      </c>
      <c r="N78" s="7">
        <v>75000</v>
      </c>
      <c r="O78" s="7">
        <v>0</v>
      </c>
      <c r="P78" s="7">
        <v>0</v>
      </c>
      <c r="Q78" s="7">
        <v>-59351.139780000005</v>
      </c>
      <c r="R78" s="7">
        <v>0</v>
      </c>
      <c r="S78" s="7">
        <v>-807.30788000000007</v>
      </c>
      <c r="T78" s="7">
        <f t="shared" si="8"/>
        <v>357660.28771</v>
      </c>
      <c r="U78" s="7">
        <v>0</v>
      </c>
      <c r="V78" s="7">
        <v>9461.5912899999985</v>
      </c>
      <c r="W78" s="7">
        <v>-1968.5264200000001</v>
      </c>
      <c r="X78" s="7">
        <v>-200752.29134</v>
      </c>
      <c r="Y78" s="7">
        <v>-11099.54486</v>
      </c>
      <c r="Z78" s="7">
        <v>64440.438019999776</v>
      </c>
      <c r="AA78" s="5"/>
      <c r="AB78" s="5"/>
      <c r="AC78" s="5"/>
      <c r="AD78" s="5"/>
      <c r="AE78" s="5"/>
      <c r="AF78" s="5"/>
      <c r="AG78" s="5"/>
      <c r="AH78" s="5"/>
    </row>
    <row r="79" spans="1:34" x14ac:dyDescent="0.25">
      <c r="A79" s="13">
        <v>41214</v>
      </c>
      <c r="B79" s="14">
        <v>41214</v>
      </c>
      <c r="C79" s="15">
        <v>972337.99085000018</v>
      </c>
      <c r="D79" s="7">
        <v>612659.47736000002</v>
      </c>
      <c r="E79" s="7">
        <f t="shared" si="5"/>
        <v>697000.79749999987</v>
      </c>
      <c r="F79" s="7">
        <v>620748.38431999995</v>
      </c>
      <c r="G79" s="7">
        <v>28185.015099999997</v>
      </c>
      <c r="H79" s="7">
        <v>48067.398079999999</v>
      </c>
      <c r="I79" s="15">
        <f t="shared" si="6"/>
        <v>1309660.2748599998</v>
      </c>
      <c r="J79" s="15">
        <f t="shared" si="7"/>
        <v>289254.88593000005</v>
      </c>
      <c r="K79" s="7">
        <f t="shared" si="9"/>
        <v>439145.54965000006</v>
      </c>
      <c r="L79" s="7">
        <v>260959.27300000002</v>
      </c>
      <c r="M79" s="7">
        <v>119885.10017000001</v>
      </c>
      <c r="N79" s="7">
        <v>75000</v>
      </c>
      <c r="O79" s="7">
        <v>0</v>
      </c>
      <c r="P79" s="7">
        <v>0</v>
      </c>
      <c r="Q79" s="7">
        <v>-16698.823520000002</v>
      </c>
      <c r="R79" s="7">
        <v>0</v>
      </c>
      <c r="S79" s="7">
        <v>-2441.3961100000001</v>
      </c>
      <c r="T79" s="7">
        <f t="shared" si="8"/>
        <v>436704.15354000009</v>
      </c>
      <c r="U79" s="7">
        <v>0</v>
      </c>
      <c r="V79" s="7">
        <v>8759.0439299999998</v>
      </c>
      <c r="W79" s="7">
        <v>-1606.3673699999999</v>
      </c>
      <c r="X79" s="7">
        <v>-200752.29134</v>
      </c>
      <c r="Y79" s="7">
        <v>-8997.3742000000038</v>
      </c>
      <c r="Z79" s="7">
        <v>55147.721369999977</v>
      </c>
      <c r="AA79" s="5"/>
      <c r="AB79" s="5"/>
      <c r="AC79" s="5"/>
      <c r="AD79" s="5"/>
      <c r="AE79" s="5"/>
      <c r="AF79" s="5"/>
      <c r="AG79" s="5"/>
      <c r="AH79" s="5"/>
    </row>
    <row r="80" spans="1:34" x14ac:dyDescent="0.25">
      <c r="A80" s="13">
        <v>41244</v>
      </c>
      <c r="B80" s="14">
        <v>41244</v>
      </c>
      <c r="C80" s="15">
        <v>1173854.8363300001</v>
      </c>
      <c r="D80" s="7">
        <v>669274.47866999998</v>
      </c>
      <c r="E80" s="7">
        <f t="shared" si="5"/>
        <v>824966.26330000011</v>
      </c>
      <c r="F80" s="7">
        <v>744651.6266800001</v>
      </c>
      <c r="G80" s="7">
        <v>28250.015099999997</v>
      </c>
      <c r="H80" s="7">
        <v>52064.621519999993</v>
      </c>
      <c r="I80" s="15">
        <f t="shared" si="6"/>
        <v>1494240.7419700001</v>
      </c>
      <c r="J80" s="15">
        <f t="shared" si="7"/>
        <v>268321.28411999991</v>
      </c>
      <c r="K80" s="7">
        <f t="shared" si="9"/>
        <v>415340.02564000001</v>
      </c>
      <c r="L80" s="7">
        <v>260100</v>
      </c>
      <c r="M80" s="7">
        <v>159516.44261000003</v>
      </c>
      <c r="N80" s="7">
        <v>75000</v>
      </c>
      <c r="O80" s="7">
        <v>0</v>
      </c>
      <c r="P80" s="7">
        <v>0</v>
      </c>
      <c r="Q80" s="7">
        <v>-79276.416970000006</v>
      </c>
      <c r="R80" s="7">
        <v>0</v>
      </c>
      <c r="S80" s="7">
        <v>-2817.3155099999999</v>
      </c>
      <c r="T80" s="7">
        <f t="shared" si="8"/>
        <v>412522.71013000002</v>
      </c>
      <c r="U80" s="7">
        <v>0</v>
      </c>
      <c r="V80" s="7">
        <v>8661.5616600000012</v>
      </c>
      <c r="W80" s="7">
        <v>-1011.9311100000001</v>
      </c>
      <c r="X80" s="7">
        <v>-200752.29134</v>
      </c>
      <c r="Y80" s="7">
        <v>-6905.8876499999969</v>
      </c>
      <c r="Z80" s="7">
        <v>55807.122429999858</v>
      </c>
      <c r="AA80" s="5"/>
      <c r="AB80" s="5"/>
      <c r="AC80" s="5"/>
      <c r="AD80" s="5"/>
      <c r="AE80" s="5"/>
      <c r="AF80" s="5"/>
      <c r="AG80" s="5"/>
      <c r="AH80" s="5"/>
    </row>
    <row r="81" spans="1:34" x14ac:dyDescent="0.25">
      <c r="A81" s="13">
        <v>41275</v>
      </c>
      <c r="B81" s="14">
        <v>41275</v>
      </c>
      <c r="C81" s="15">
        <v>1132826.8450000002</v>
      </c>
      <c r="D81" s="7">
        <v>613952.01228999998</v>
      </c>
      <c r="E81" s="7">
        <f t="shared" si="5"/>
        <v>783472.95942999993</v>
      </c>
      <c r="F81" s="7">
        <v>703049.10222999996</v>
      </c>
      <c r="G81" s="7">
        <v>28570.015099999997</v>
      </c>
      <c r="H81" s="7">
        <v>51853.842099999994</v>
      </c>
      <c r="I81" s="15">
        <f t="shared" si="6"/>
        <v>1397424.9717199998</v>
      </c>
      <c r="J81" s="15">
        <f t="shared" si="7"/>
        <v>212744.28461999964</v>
      </c>
      <c r="K81" s="7">
        <f t="shared" si="9"/>
        <v>357324.10542000004</v>
      </c>
      <c r="L81" s="7">
        <v>237400</v>
      </c>
      <c r="M81" s="7">
        <v>110942.74261</v>
      </c>
      <c r="N81" s="7">
        <v>75000</v>
      </c>
      <c r="O81" s="7">
        <v>0</v>
      </c>
      <c r="P81" s="7">
        <v>0</v>
      </c>
      <c r="Q81" s="7">
        <v>-66018.637189999994</v>
      </c>
      <c r="R81" s="7">
        <v>0</v>
      </c>
      <c r="S81" s="7">
        <v>-964.44241999999997</v>
      </c>
      <c r="T81" s="7">
        <f t="shared" si="8"/>
        <v>356359.66300000006</v>
      </c>
      <c r="U81" s="7">
        <v>0</v>
      </c>
      <c r="V81" s="7">
        <v>8651.4474100000007</v>
      </c>
      <c r="W81" s="7">
        <v>-1003.326</v>
      </c>
      <c r="X81" s="7">
        <v>-200752.29134</v>
      </c>
      <c r="Y81" s="7">
        <v>-8392.6710600000006</v>
      </c>
      <c r="Z81" s="7">
        <v>57881.462609999537</v>
      </c>
      <c r="AA81" s="5"/>
      <c r="AB81" s="5"/>
      <c r="AC81" s="5"/>
      <c r="AD81" s="5"/>
      <c r="AE81" s="5"/>
      <c r="AF81" s="5"/>
      <c r="AG81" s="5"/>
      <c r="AH81" s="5"/>
    </row>
    <row r="82" spans="1:34" x14ac:dyDescent="0.25">
      <c r="A82" s="13">
        <v>41306</v>
      </c>
      <c r="B82" s="14">
        <v>41306</v>
      </c>
      <c r="C82" s="15">
        <v>1183045.9537800001</v>
      </c>
      <c r="D82" s="7">
        <v>621096.48855000001</v>
      </c>
      <c r="E82" s="7">
        <f t="shared" si="5"/>
        <v>741922.58577999996</v>
      </c>
      <c r="F82" s="7">
        <v>660695.34725999995</v>
      </c>
      <c r="G82" s="7">
        <v>28634.21285</v>
      </c>
      <c r="H82" s="7">
        <v>52593.025670000003</v>
      </c>
      <c r="I82" s="15">
        <f t="shared" si="6"/>
        <v>1363019.07433</v>
      </c>
      <c r="J82" s="15">
        <f t="shared" si="7"/>
        <v>127380.09487999996</v>
      </c>
      <c r="K82" s="7">
        <f t="shared" si="9"/>
        <v>337380.84260999999</v>
      </c>
      <c r="L82" s="7">
        <v>260850</v>
      </c>
      <c r="M82" s="7">
        <v>57947.138960000004</v>
      </c>
      <c r="N82" s="7">
        <v>75000</v>
      </c>
      <c r="O82" s="7">
        <v>0</v>
      </c>
      <c r="P82" s="7">
        <v>0</v>
      </c>
      <c r="Q82" s="7">
        <v>-56416.296350000011</v>
      </c>
      <c r="R82" s="7">
        <v>0</v>
      </c>
      <c r="S82" s="7">
        <v>-3025.2679900000003</v>
      </c>
      <c r="T82" s="7">
        <f t="shared" si="8"/>
        <v>334355.57461999997</v>
      </c>
      <c r="U82" s="7">
        <v>0</v>
      </c>
      <c r="V82" s="7">
        <v>8651.7731600000006</v>
      </c>
      <c r="W82" s="7">
        <v>-930.04191999999989</v>
      </c>
      <c r="X82" s="7">
        <v>-200752.29134</v>
      </c>
      <c r="Y82" s="7">
        <v>-6655.2911300000005</v>
      </c>
      <c r="Z82" s="7">
        <v>-7289.6285100000059</v>
      </c>
    </row>
    <row r="83" spans="1:34" x14ac:dyDescent="0.25">
      <c r="A83" s="13">
        <v>41334</v>
      </c>
      <c r="B83" s="14">
        <v>41334</v>
      </c>
      <c r="C83" s="15">
        <v>1146960.62546</v>
      </c>
      <c r="D83" s="7">
        <v>618158.88542999991</v>
      </c>
      <c r="E83" s="7">
        <f t="shared" si="5"/>
        <v>762060.16661999992</v>
      </c>
      <c r="F83" s="7">
        <v>680750.1593399999</v>
      </c>
      <c r="G83" s="7">
        <v>28654.21285</v>
      </c>
      <c r="H83" s="7">
        <v>52655.794429999994</v>
      </c>
      <c r="I83" s="15">
        <f t="shared" si="6"/>
        <v>1380219.0520499998</v>
      </c>
      <c r="J83" s="15">
        <f t="shared" si="7"/>
        <v>180602.63215999975</v>
      </c>
      <c r="K83" s="7">
        <f t="shared" si="9"/>
        <v>321564.90983999998</v>
      </c>
      <c r="L83" s="7">
        <v>260260</v>
      </c>
      <c r="M83" s="7">
        <v>79761.338959999994</v>
      </c>
      <c r="N83" s="7">
        <v>75000</v>
      </c>
      <c r="O83" s="7">
        <v>0</v>
      </c>
      <c r="P83" s="7">
        <v>0</v>
      </c>
      <c r="Q83" s="7">
        <v>-93456.429120000001</v>
      </c>
      <c r="R83" s="7">
        <v>0</v>
      </c>
      <c r="S83" s="7">
        <v>-2505.5466000000001</v>
      </c>
      <c r="T83" s="7">
        <f t="shared" si="8"/>
        <v>319059.36323999998</v>
      </c>
      <c r="U83" s="7">
        <v>0</v>
      </c>
      <c r="V83" s="7">
        <v>8656.2446899999995</v>
      </c>
      <c r="W83" s="7">
        <v>-876.21900000000005</v>
      </c>
      <c r="X83" s="7">
        <v>-200752.29134</v>
      </c>
      <c r="Y83" s="7">
        <v>-5817.1358499999997</v>
      </c>
      <c r="Z83" s="7">
        <v>60332.670419999748</v>
      </c>
    </row>
    <row r="84" spans="1:34" x14ac:dyDescent="0.25">
      <c r="A84" s="13">
        <v>41365</v>
      </c>
      <c r="B84" s="14">
        <v>41365</v>
      </c>
      <c r="C84" s="15">
        <v>1104751.2946600001</v>
      </c>
      <c r="D84" s="7">
        <v>626477.05357000011</v>
      </c>
      <c r="E84" s="7">
        <f t="shared" si="5"/>
        <v>765015.17649000022</v>
      </c>
      <c r="F84" s="7">
        <v>683311.35333000019</v>
      </c>
      <c r="G84" s="7">
        <v>28804.21285</v>
      </c>
      <c r="H84" s="7">
        <v>52899.610310000004</v>
      </c>
      <c r="I84" s="15">
        <f t="shared" si="6"/>
        <v>1391492.2300600004</v>
      </c>
      <c r="J84" s="15">
        <f t="shared" si="7"/>
        <v>233841.32509000035</v>
      </c>
      <c r="K84" s="7">
        <f t="shared" si="9"/>
        <v>377859.46568999998</v>
      </c>
      <c r="L84" s="7">
        <v>257760</v>
      </c>
      <c r="M84" s="7">
        <v>74816.938959999999</v>
      </c>
      <c r="N84" s="7">
        <v>75000</v>
      </c>
      <c r="O84" s="7">
        <v>0</v>
      </c>
      <c r="P84" s="7">
        <v>0</v>
      </c>
      <c r="Q84" s="7">
        <v>-29717.473269999999</v>
      </c>
      <c r="R84" s="7">
        <v>0</v>
      </c>
      <c r="S84" s="7">
        <v>-203.01061999999999</v>
      </c>
      <c r="T84" s="7">
        <f t="shared" si="8"/>
        <v>377656.45506999997</v>
      </c>
      <c r="U84" s="7">
        <v>0</v>
      </c>
      <c r="V84" s="7">
        <v>8827.5302699999993</v>
      </c>
      <c r="W84" s="7">
        <v>-871.87382000000014</v>
      </c>
      <c r="X84" s="7">
        <v>-200752.29134</v>
      </c>
      <c r="Y84" s="7">
        <v>-5907.6736099999998</v>
      </c>
      <c r="Z84" s="7">
        <v>54889.178520000372</v>
      </c>
    </row>
    <row r="85" spans="1:34" s="18" customFormat="1" x14ac:dyDescent="0.25">
      <c r="A85" s="13">
        <v>41395</v>
      </c>
      <c r="B85" s="14">
        <v>41395</v>
      </c>
      <c r="C85" s="15">
        <v>1052848.5604199998</v>
      </c>
      <c r="D85" s="7">
        <v>599958.24127999996</v>
      </c>
      <c r="E85" s="7">
        <f t="shared" si="5"/>
        <v>733092.31247000012</v>
      </c>
      <c r="F85" s="7">
        <v>651412.56782000011</v>
      </c>
      <c r="G85" s="7">
        <v>28954.171229999996</v>
      </c>
      <c r="H85" s="7">
        <v>52725.573420000001</v>
      </c>
      <c r="I85" s="15">
        <f t="shared" si="6"/>
        <v>1333050.55375</v>
      </c>
      <c r="J85" s="15">
        <f t="shared" si="7"/>
        <v>227476.41991</v>
      </c>
      <c r="K85" s="7">
        <f t="shared" si="9"/>
        <v>381687.80160999997</v>
      </c>
      <c r="L85" s="7">
        <v>235460</v>
      </c>
      <c r="M85" s="7">
        <v>138816.59971000001</v>
      </c>
      <c r="N85" s="7">
        <v>75000</v>
      </c>
      <c r="O85" s="7">
        <v>0</v>
      </c>
      <c r="P85" s="7">
        <v>0</v>
      </c>
      <c r="Q85" s="7">
        <v>-67588.798100000015</v>
      </c>
      <c r="R85" s="7">
        <v>0</v>
      </c>
      <c r="S85" s="7">
        <v>-1789.44975</v>
      </c>
      <c r="T85" s="7">
        <f t="shared" si="8"/>
        <v>379898.35185999994</v>
      </c>
      <c r="U85" s="7">
        <v>0</v>
      </c>
      <c r="V85" s="7">
        <v>8855.9178599999996</v>
      </c>
      <c r="W85" s="7">
        <v>-1317.99839</v>
      </c>
      <c r="X85" s="7">
        <v>-195372.97415000002</v>
      </c>
      <c r="Y85" s="7">
        <v>-4245.4761899999985</v>
      </c>
      <c r="Z85" s="7">
        <v>39658.598920000106</v>
      </c>
      <c r="AA85" s="17"/>
      <c r="AB85" s="17"/>
      <c r="AC85" s="17"/>
      <c r="AD85" s="17"/>
      <c r="AE85" s="17"/>
      <c r="AF85" s="17"/>
      <c r="AG85" s="17"/>
      <c r="AH85" s="17"/>
    </row>
    <row r="86" spans="1:34" s="18" customFormat="1" x14ac:dyDescent="0.25">
      <c r="A86" s="13">
        <v>41426</v>
      </c>
      <c r="B86" s="14">
        <v>41426</v>
      </c>
      <c r="C86" s="15">
        <v>970463.99416</v>
      </c>
      <c r="D86" s="7">
        <v>596143.68721</v>
      </c>
      <c r="E86" s="7">
        <f t="shared" si="5"/>
        <v>682872.12231000001</v>
      </c>
      <c r="F86" s="7">
        <v>601020.20740000007</v>
      </c>
      <c r="G86" s="7">
        <v>29289.171229999996</v>
      </c>
      <c r="H86" s="7">
        <v>52562.743680000007</v>
      </c>
      <c r="I86" s="15">
        <f t="shared" si="6"/>
        <v>1279015.8095200001</v>
      </c>
      <c r="J86" s="15">
        <f t="shared" si="7"/>
        <v>255989.07168000017</v>
      </c>
      <c r="K86" s="7">
        <f t="shared" si="9"/>
        <v>411351.84312000003</v>
      </c>
      <c r="L86" s="7">
        <v>257460</v>
      </c>
      <c r="M86" s="7">
        <v>143819.39971</v>
      </c>
      <c r="N86" s="7">
        <v>75000</v>
      </c>
      <c r="O86" s="7">
        <v>0</v>
      </c>
      <c r="P86" s="7">
        <v>0</v>
      </c>
      <c r="Q86" s="7">
        <v>-64927.556590000007</v>
      </c>
      <c r="R86" s="7">
        <v>0</v>
      </c>
      <c r="S86" s="7">
        <v>-2860.3504499999999</v>
      </c>
      <c r="T86" s="7">
        <f t="shared" si="8"/>
        <v>408491.49267000001</v>
      </c>
      <c r="U86" s="7">
        <v>0</v>
      </c>
      <c r="V86" s="7">
        <v>8863.8616500000007</v>
      </c>
      <c r="W86" s="7">
        <v>-689.0618300000001</v>
      </c>
      <c r="X86" s="7">
        <v>-195372.97415000002</v>
      </c>
      <c r="Y86" s="7">
        <v>-3900.6238199999998</v>
      </c>
      <c r="Z86" s="7">
        <v>38596.377160000236</v>
      </c>
      <c r="AA86" s="17"/>
      <c r="AB86" s="17"/>
      <c r="AC86" s="17"/>
      <c r="AD86" s="17"/>
      <c r="AE86" s="17"/>
      <c r="AF86" s="17"/>
      <c r="AG86" s="17"/>
      <c r="AH86" s="17"/>
    </row>
    <row r="87" spans="1:34" s="18" customFormat="1" x14ac:dyDescent="0.25">
      <c r="A87" s="13">
        <v>41456</v>
      </c>
      <c r="B87" s="14">
        <v>41456</v>
      </c>
      <c r="C87" s="15">
        <v>859507.82673000009</v>
      </c>
      <c r="D87" s="7">
        <v>622748.50070000009</v>
      </c>
      <c r="E87" s="7">
        <f t="shared" si="5"/>
        <v>683020.55449000013</v>
      </c>
      <c r="F87" s="7">
        <v>600949.8986800001</v>
      </c>
      <c r="G87" s="7">
        <v>29329.171229999996</v>
      </c>
      <c r="H87" s="7">
        <v>52741.484579999997</v>
      </c>
      <c r="I87" s="15">
        <f t="shared" si="6"/>
        <v>1305769.0551900002</v>
      </c>
      <c r="J87" s="15">
        <f t="shared" si="7"/>
        <v>393519.74387999997</v>
      </c>
      <c r="K87" s="7">
        <f t="shared" si="9"/>
        <v>529414.15390999999</v>
      </c>
      <c r="L87" s="7">
        <v>203990</v>
      </c>
      <c r="M87" s="7">
        <v>306738.94970999996</v>
      </c>
      <c r="N87" s="7">
        <v>75000</v>
      </c>
      <c r="O87" s="7">
        <v>0</v>
      </c>
      <c r="P87" s="7">
        <v>0</v>
      </c>
      <c r="Q87" s="7">
        <v>-56314.7958</v>
      </c>
      <c r="R87" s="7">
        <v>0</v>
      </c>
      <c r="S87" s="7">
        <v>-2872.1301600000006</v>
      </c>
      <c r="T87" s="7">
        <f t="shared" si="8"/>
        <v>526542.02374999993</v>
      </c>
      <c r="U87" s="7">
        <v>0</v>
      </c>
      <c r="V87" s="7">
        <v>8863.8616500000007</v>
      </c>
      <c r="W87" s="7">
        <v>-2102.0105800000001</v>
      </c>
      <c r="X87" s="7">
        <v>-195372.97415000002</v>
      </c>
      <c r="Y87" s="7">
        <v>-5179.1866200000013</v>
      </c>
      <c r="Z87" s="7">
        <v>60768.029830000101</v>
      </c>
      <c r="AA87" s="17"/>
      <c r="AB87" s="17"/>
      <c r="AC87" s="17"/>
      <c r="AD87" s="17"/>
      <c r="AE87" s="17"/>
      <c r="AF87" s="17"/>
      <c r="AG87" s="17"/>
      <c r="AH87" s="17"/>
    </row>
    <row r="88" spans="1:34" s="18" customFormat="1" x14ac:dyDescent="0.25">
      <c r="A88" s="13">
        <v>41487</v>
      </c>
      <c r="B88" s="14">
        <v>41487</v>
      </c>
      <c r="C88" s="15">
        <v>815916.87124999985</v>
      </c>
      <c r="D88" s="7">
        <v>605879.00149000005</v>
      </c>
      <c r="E88" s="7">
        <f t="shared" si="5"/>
        <v>690830.26140999992</v>
      </c>
      <c r="F88" s="7">
        <v>608407.58441999997</v>
      </c>
      <c r="G88" s="7">
        <v>29889.171229999996</v>
      </c>
      <c r="H88" s="7">
        <v>52533.50576</v>
      </c>
      <c r="I88" s="15">
        <f t="shared" si="6"/>
        <v>1296709.2629</v>
      </c>
      <c r="J88" s="15">
        <f t="shared" si="7"/>
        <v>428258.88588999992</v>
      </c>
      <c r="K88" s="7">
        <f t="shared" si="9"/>
        <v>585153.0549799999</v>
      </c>
      <c r="L88" s="7">
        <v>257190</v>
      </c>
      <c r="M88" s="7">
        <v>306837.44970999996</v>
      </c>
      <c r="N88" s="7">
        <v>75000</v>
      </c>
      <c r="O88" s="7">
        <v>0</v>
      </c>
      <c r="P88" s="7">
        <v>0</v>
      </c>
      <c r="Q88" s="7">
        <v>-53874.394730000007</v>
      </c>
      <c r="R88" s="7">
        <v>0</v>
      </c>
      <c r="S88" s="7">
        <v>-1398.95084</v>
      </c>
      <c r="T88" s="7">
        <f t="shared" si="8"/>
        <v>583754.10413999995</v>
      </c>
      <c r="U88" s="7">
        <v>0</v>
      </c>
      <c r="V88" s="7">
        <v>8898.8668300000008</v>
      </c>
      <c r="W88" s="7">
        <v>-792.20339000000001</v>
      </c>
      <c r="X88" s="7">
        <v>-195372.97415000002</v>
      </c>
      <c r="Y88" s="7">
        <v>-4837.1373099999992</v>
      </c>
      <c r="Z88" s="7">
        <v>36608.2297700001</v>
      </c>
      <c r="AA88" s="17"/>
      <c r="AB88" s="17"/>
      <c r="AC88" s="17"/>
      <c r="AD88" s="17"/>
      <c r="AE88" s="17"/>
      <c r="AF88" s="17"/>
      <c r="AG88" s="17"/>
      <c r="AH88" s="17"/>
    </row>
    <row r="89" spans="1:34" s="18" customFormat="1" x14ac:dyDescent="0.25">
      <c r="A89" s="13">
        <v>41518</v>
      </c>
      <c r="B89" s="14">
        <v>41518</v>
      </c>
      <c r="C89" s="15">
        <v>767786.45384999993</v>
      </c>
      <c r="D89" s="7">
        <v>605175.45814999996</v>
      </c>
      <c r="E89" s="7">
        <f t="shared" si="5"/>
        <v>627475.65187000006</v>
      </c>
      <c r="F89" s="7">
        <v>544724.27619000012</v>
      </c>
      <c r="G89" s="7">
        <v>29978.996709999999</v>
      </c>
      <c r="H89" s="7">
        <v>52772.378970000005</v>
      </c>
      <c r="I89" s="15">
        <f t="shared" si="6"/>
        <v>1232651.11002</v>
      </c>
      <c r="J89" s="15">
        <f t="shared" si="7"/>
        <v>412092.27719999972</v>
      </c>
      <c r="K89" s="7">
        <f t="shared" si="9"/>
        <v>581908.71973999997</v>
      </c>
      <c r="L89" s="7">
        <v>257540</v>
      </c>
      <c r="M89" s="7">
        <v>306842.92470999999</v>
      </c>
      <c r="N89" s="7">
        <v>75000</v>
      </c>
      <c r="O89" s="7">
        <v>0</v>
      </c>
      <c r="P89" s="7">
        <v>0</v>
      </c>
      <c r="Q89" s="7">
        <v>-57474.204969999999</v>
      </c>
      <c r="R89" s="7">
        <v>0</v>
      </c>
      <c r="S89" s="7">
        <v>-634.25164000000007</v>
      </c>
      <c r="T89" s="7">
        <f t="shared" si="8"/>
        <v>581274.46809999994</v>
      </c>
      <c r="U89" s="7">
        <v>0</v>
      </c>
      <c r="V89" s="7">
        <v>8898.8668300000008</v>
      </c>
      <c r="W89" s="7">
        <v>-730.38381000000004</v>
      </c>
      <c r="X89" s="7">
        <v>-195372.97415000002</v>
      </c>
      <c r="Y89" s="7">
        <v>-6030.8380300000017</v>
      </c>
      <c r="Z89" s="7">
        <v>24053.138259999872</v>
      </c>
      <c r="AA89" s="17"/>
      <c r="AB89" s="17"/>
      <c r="AC89" s="17"/>
      <c r="AD89" s="17"/>
      <c r="AE89" s="17"/>
      <c r="AF89" s="17"/>
      <c r="AG89" s="17"/>
      <c r="AH89" s="17"/>
    </row>
    <row r="90" spans="1:34" x14ac:dyDescent="0.25">
      <c r="A90" s="13">
        <v>41548</v>
      </c>
      <c r="B90" s="14">
        <v>41548</v>
      </c>
      <c r="C90" s="15">
        <v>726527.89137000008</v>
      </c>
      <c r="D90" s="7">
        <v>600320.65779999993</v>
      </c>
      <c r="E90" s="7">
        <f t="shared" si="5"/>
        <v>644301.72404000012</v>
      </c>
      <c r="F90" s="7">
        <v>561857.09336000006</v>
      </c>
      <c r="G90" s="7">
        <v>29829.038329999999</v>
      </c>
      <c r="H90" s="7">
        <v>52615.592349999999</v>
      </c>
      <c r="I90" s="15">
        <f t="shared" si="6"/>
        <v>1244622.3818399999</v>
      </c>
      <c r="J90" s="15">
        <f t="shared" si="7"/>
        <v>465478.89811999979</v>
      </c>
      <c r="K90" s="7">
        <f t="shared" si="9"/>
        <v>629297.49226999993</v>
      </c>
      <c r="L90" s="7">
        <v>230540</v>
      </c>
      <c r="M90" s="7">
        <v>369324.59506000002</v>
      </c>
      <c r="N90" s="7">
        <v>75000</v>
      </c>
      <c r="O90" s="7">
        <v>0</v>
      </c>
      <c r="P90" s="7">
        <v>0</v>
      </c>
      <c r="Q90" s="7">
        <v>-45567.102789999997</v>
      </c>
      <c r="R90" s="7">
        <v>0</v>
      </c>
      <c r="S90" s="7">
        <v>-2361.7610399999999</v>
      </c>
      <c r="T90" s="7">
        <f t="shared" si="8"/>
        <v>626935.73122999992</v>
      </c>
      <c r="U90" s="7">
        <v>0</v>
      </c>
      <c r="V90" s="7">
        <v>8964.6487100000013</v>
      </c>
      <c r="W90" s="7">
        <v>-698.31709000000012</v>
      </c>
      <c r="X90" s="7">
        <v>-195372.97415000002</v>
      </c>
      <c r="Y90" s="7">
        <v>-4847.9796500000002</v>
      </c>
      <c r="Z90" s="7">
        <v>30497.789069999933</v>
      </c>
    </row>
    <row r="91" spans="1:34" x14ac:dyDescent="0.25">
      <c r="A91" s="13">
        <v>41579</v>
      </c>
      <c r="B91" s="14">
        <v>41579</v>
      </c>
      <c r="C91" s="15">
        <v>693555.16882000002</v>
      </c>
      <c r="D91" s="7">
        <v>600459.27107000002</v>
      </c>
      <c r="E91" s="7">
        <f t="shared" si="5"/>
        <v>639832.25462999998</v>
      </c>
      <c r="F91" s="7">
        <v>557398.63151999994</v>
      </c>
      <c r="G91" s="7">
        <v>29909.038329999999</v>
      </c>
      <c r="H91" s="7">
        <v>52524.584780000005</v>
      </c>
      <c r="I91" s="15">
        <f t="shared" si="6"/>
        <v>1240291.5257000001</v>
      </c>
      <c r="J91" s="15">
        <f t="shared" si="7"/>
        <v>494211.77209999994</v>
      </c>
      <c r="K91" s="7">
        <f t="shared" si="9"/>
        <v>694858.68296000001</v>
      </c>
      <c r="L91" s="7">
        <v>256040.99306000001</v>
      </c>
      <c r="M91" s="7">
        <v>371281.28651000001</v>
      </c>
      <c r="N91" s="7">
        <v>75000</v>
      </c>
      <c r="O91" s="7">
        <v>0</v>
      </c>
      <c r="P91" s="7">
        <v>0</v>
      </c>
      <c r="Q91" s="7">
        <v>-7463.5966099999996</v>
      </c>
      <c r="R91" s="7">
        <v>0</v>
      </c>
      <c r="S91" s="7">
        <v>-1465.9476099999999</v>
      </c>
      <c r="T91" s="7">
        <f t="shared" si="8"/>
        <v>693392.73534999997</v>
      </c>
      <c r="U91" s="7">
        <v>0</v>
      </c>
      <c r="V91" s="7">
        <v>8978.8467400000009</v>
      </c>
      <c r="W91" s="7">
        <v>-2528.7521300000003</v>
      </c>
      <c r="X91" s="7">
        <v>-195372.97415000002</v>
      </c>
      <c r="Y91" s="7">
        <v>-4703.3731300000036</v>
      </c>
      <c r="Z91" s="7">
        <v>-5554.7105799999235</v>
      </c>
      <c r="AB91" s="7"/>
    </row>
    <row r="92" spans="1:34" x14ac:dyDescent="0.25">
      <c r="A92" s="13">
        <v>41609</v>
      </c>
      <c r="B92" s="14">
        <v>41609</v>
      </c>
      <c r="C92" s="15">
        <v>954097.08264000004</v>
      </c>
      <c r="D92" s="7">
        <v>667393.9621</v>
      </c>
      <c r="E92" s="7">
        <f t="shared" si="5"/>
        <v>757440.34646999999</v>
      </c>
      <c r="F92" s="7">
        <v>678780.13271999999</v>
      </c>
      <c r="G92" s="7">
        <v>30174.038329999999</v>
      </c>
      <c r="H92" s="7">
        <v>48486.17542</v>
      </c>
      <c r="I92" s="15">
        <f t="shared" si="6"/>
        <v>1424834.3085699999</v>
      </c>
      <c r="J92" s="15">
        <f t="shared" si="7"/>
        <v>422251.05051000015</v>
      </c>
      <c r="K92" s="7">
        <f t="shared" si="9"/>
        <v>634184.65104999999</v>
      </c>
      <c r="L92" s="7">
        <v>251420.99</v>
      </c>
      <c r="M92" s="7">
        <v>411234.66459</v>
      </c>
      <c r="N92" s="7">
        <v>75000</v>
      </c>
      <c r="O92" s="7">
        <v>0</v>
      </c>
      <c r="P92" s="7">
        <v>0</v>
      </c>
      <c r="Q92" s="7">
        <v>-103471.00354000001</v>
      </c>
      <c r="R92" s="7">
        <v>0</v>
      </c>
      <c r="S92" s="7">
        <v>1106.9398999999996</v>
      </c>
      <c r="T92" s="7">
        <f t="shared" si="8"/>
        <v>635291.59094999998</v>
      </c>
      <c r="U92" s="7">
        <v>0</v>
      </c>
      <c r="V92" s="7">
        <v>8978.8467400000009</v>
      </c>
      <c r="W92" s="7">
        <v>-706.83371999999997</v>
      </c>
      <c r="X92" s="7">
        <v>-195372.97415000002</v>
      </c>
      <c r="Y92" s="7">
        <v>-3251.5809800000043</v>
      </c>
      <c r="Z92" s="7">
        <v>-22687.998329999744</v>
      </c>
      <c r="AB92" s="7"/>
    </row>
    <row r="93" spans="1:34" x14ac:dyDescent="0.25">
      <c r="A93" s="13">
        <v>41640</v>
      </c>
      <c r="B93" s="14">
        <v>41640</v>
      </c>
      <c r="C93" s="15">
        <v>876631.72681999998</v>
      </c>
      <c r="D93" s="7">
        <v>610733.90337000007</v>
      </c>
      <c r="E93" s="7">
        <f t="shared" si="5"/>
        <v>734399.62370000023</v>
      </c>
      <c r="F93" s="7">
        <v>652303.49912000017</v>
      </c>
      <c r="G93" s="7">
        <v>31064.038329999999</v>
      </c>
      <c r="H93" s="7">
        <v>51032.08625</v>
      </c>
      <c r="I93" s="15">
        <f t="shared" si="6"/>
        <v>1345133.5270700003</v>
      </c>
      <c r="J93" s="15">
        <f t="shared" si="7"/>
        <v>417469.71400000004</v>
      </c>
      <c r="K93" s="7">
        <f t="shared" si="9"/>
        <v>653086.89463</v>
      </c>
      <c r="L93" s="7">
        <v>257820.99000000002</v>
      </c>
      <c r="M93" s="7">
        <v>371295.36200999998</v>
      </c>
      <c r="N93" s="7">
        <v>75000</v>
      </c>
      <c r="O93" s="7">
        <v>0</v>
      </c>
      <c r="P93" s="7">
        <v>0</v>
      </c>
      <c r="Q93" s="7">
        <v>-51029.45738</v>
      </c>
      <c r="R93" s="7">
        <v>0</v>
      </c>
      <c r="S93" s="7">
        <v>-4335.0964299999996</v>
      </c>
      <c r="T93" s="7">
        <f t="shared" si="8"/>
        <v>648751.79819999996</v>
      </c>
      <c r="U93" s="7">
        <v>0</v>
      </c>
      <c r="V93" s="7">
        <v>9194.5403900000001</v>
      </c>
      <c r="W93" s="7">
        <v>-1578.6327800000001</v>
      </c>
      <c r="X93" s="7">
        <v>-195372.97415000002</v>
      </c>
      <c r="Y93" s="7">
        <v>-3776.513300000001</v>
      </c>
      <c r="Z93" s="7">
        <v>-39748.504359999897</v>
      </c>
      <c r="AB93" s="7"/>
    </row>
    <row r="94" spans="1:34" x14ac:dyDescent="0.25">
      <c r="A94" s="13">
        <v>41671</v>
      </c>
      <c r="B94" s="14">
        <v>41671</v>
      </c>
      <c r="C94" s="15">
        <v>827837.96995000006</v>
      </c>
      <c r="D94" s="7">
        <v>602471.36460000009</v>
      </c>
      <c r="E94" s="7">
        <f t="shared" si="5"/>
        <v>706984.96377000015</v>
      </c>
      <c r="F94" s="7">
        <v>628598.69267000013</v>
      </c>
      <c r="G94" s="7">
        <v>31174.038329999999</v>
      </c>
      <c r="H94" s="7">
        <v>47212.232769999995</v>
      </c>
      <c r="I94" s="15">
        <f t="shared" si="6"/>
        <v>1309456.3283700002</v>
      </c>
      <c r="J94" s="15">
        <f t="shared" si="7"/>
        <v>434406.12565000012</v>
      </c>
      <c r="K94" s="7">
        <f t="shared" si="9"/>
        <v>683747.88156000001</v>
      </c>
      <c r="L94" s="7">
        <v>257153.21100000001</v>
      </c>
      <c r="M94" s="7">
        <v>371391.41044000001</v>
      </c>
      <c r="N94" s="7">
        <v>75000</v>
      </c>
      <c r="O94" s="7">
        <v>0</v>
      </c>
      <c r="P94" s="7">
        <v>0</v>
      </c>
      <c r="Q94" s="7">
        <v>-19796.739880000005</v>
      </c>
      <c r="R94" s="7">
        <v>0</v>
      </c>
      <c r="S94" s="7">
        <v>-1730.0490699999998</v>
      </c>
      <c r="T94" s="7">
        <f t="shared" si="8"/>
        <v>682017.83249000006</v>
      </c>
      <c r="U94" s="7">
        <v>0</v>
      </c>
      <c r="V94" s="7">
        <v>9002.1653900000001</v>
      </c>
      <c r="W94" s="7">
        <v>-1384.47523</v>
      </c>
      <c r="X94" s="7">
        <v>-195372.97415000002</v>
      </c>
      <c r="Y94" s="7">
        <v>-3742.9166300000011</v>
      </c>
      <c r="Z94" s="7">
        <v>-56113.506219999908</v>
      </c>
      <c r="AB94" s="7"/>
    </row>
    <row r="95" spans="1:34" x14ac:dyDescent="0.25">
      <c r="A95" s="13">
        <v>41699</v>
      </c>
      <c r="B95" s="14">
        <v>41699</v>
      </c>
      <c r="C95" s="15">
        <v>968717.28113000002</v>
      </c>
      <c r="D95" s="7">
        <v>599565.08612999995</v>
      </c>
      <c r="E95" s="7">
        <f t="shared" si="5"/>
        <v>672754.86944000004</v>
      </c>
      <c r="F95" s="7">
        <v>592328.42436000006</v>
      </c>
      <c r="G95" s="7">
        <v>31174.038329999999</v>
      </c>
      <c r="H95" s="7">
        <v>49252.406750000016</v>
      </c>
      <c r="I95" s="15">
        <f t="shared" si="6"/>
        <v>1272319.95557</v>
      </c>
      <c r="J95" s="15">
        <f t="shared" si="7"/>
        <v>254350.26769000018</v>
      </c>
      <c r="K95" s="7">
        <f t="shared" si="9"/>
        <v>539388.66161000007</v>
      </c>
      <c r="L95" s="7">
        <v>257853.21100000001</v>
      </c>
      <c r="M95" s="7">
        <v>371402.30044000002</v>
      </c>
      <c r="N95" s="7">
        <v>75000</v>
      </c>
      <c r="O95" s="7">
        <v>0</v>
      </c>
      <c r="P95" s="7">
        <v>0</v>
      </c>
      <c r="Q95" s="7">
        <v>-164866.84983000002</v>
      </c>
      <c r="R95" s="7">
        <v>0</v>
      </c>
      <c r="S95" s="7">
        <v>-857.91046000000006</v>
      </c>
      <c r="T95" s="7">
        <f t="shared" si="8"/>
        <v>538530.75115000003</v>
      </c>
      <c r="U95" s="7">
        <v>0</v>
      </c>
      <c r="V95" s="7">
        <v>8824.4158499999994</v>
      </c>
      <c r="W95" s="7">
        <v>-1351.4171000000001</v>
      </c>
      <c r="X95" s="7">
        <v>-195372.97415000002</v>
      </c>
      <c r="Y95" s="7">
        <v>-2782.5720300000007</v>
      </c>
      <c r="Z95" s="7">
        <v>-93497.936029999852</v>
      </c>
      <c r="AB95" s="7"/>
    </row>
    <row r="96" spans="1:34" x14ac:dyDescent="0.25">
      <c r="A96" s="13">
        <v>41730</v>
      </c>
      <c r="B96" s="14">
        <v>41730</v>
      </c>
      <c r="C96" s="15">
        <v>925818.30977000017</v>
      </c>
      <c r="D96" s="7">
        <v>634315.85170000012</v>
      </c>
      <c r="E96" s="7">
        <f t="shared" si="5"/>
        <v>746877.7805900001</v>
      </c>
      <c r="F96" s="7">
        <v>664215.51950000005</v>
      </c>
      <c r="G96" s="7">
        <v>31274.038329999999</v>
      </c>
      <c r="H96" s="7">
        <v>51388.222759999997</v>
      </c>
      <c r="I96" s="15">
        <f t="shared" si="6"/>
        <v>1381193.6322900001</v>
      </c>
      <c r="J96" s="15">
        <f t="shared" si="7"/>
        <v>403987.09975999984</v>
      </c>
      <c r="K96" s="7">
        <f t="shared" si="9"/>
        <v>693118.79865000001</v>
      </c>
      <c r="L96" s="7">
        <v>251598</v>
      </c>
      <c r="M96" s="7">
        <v>371426.05044000002</v>
      </c>
      <c r="N96" s="7">
        <v>75000</v>
      </c>
      <c r="O96" s="7">
        <v>0</v>
      </c>
      <c r="P96" s="7">
        <v>0</v>
      </c>
      <c r="Q96" s="7">
        <v>-4905.2517900000003</v>
      </c>
      <c r="R96" s="7">
        <v>0</v>
      </c>
      <c r="S96" s="7">
        <v>-989.82818999999984</v>
      </c>
      <c r="T96" s="7">
        <f t="shared" si="8"/>
        <v>692128.97045999998</v>
      </c>
      <c r="U96" s="7">
        <v>0</v>
      </c>
      <c r="V96" s="7">
        <v>8478.1052799999998</v>
      </c>
      <c r="W96" s="7">
        <v>-1316.14669</v>
      </c>
      <c r="X96" s="7">
        <v>-195372.97415000002</v>
      </c>
      <c r="Y96" s="7">
        <v>-2697.0838000000017</v>
      </c>
      <c r="Z96" s="7">
        <v>-97233.771340000152</v>
      </c>
      <c r="AB96" s="7"/>
    </row>
    <row r="97" spans="1:34" x14ac:dyDescent="0.25">
      <c r="A97" s="13">
        <v>41760</v>
      </c>
      <c r="B97" s="14">
        <v>41760</v>
      </c>
      <c r="C97" s="15">
        <v>931074.73284999991</v>
      </c>
      <c r="D97" s="7">
        <v>597298.57490000001</v>
      </c>
      <c r="E97" s="7">
        <f t="shared" si="5"/>
        <v>754280.72360000014</v>
      </c>
      <c r="F97" s="7">
        <v>671862.2021600001</v>
      </c>
      <c r="G97" s="7">
        <v>30970.011269999999</v>
      </c>
      <c r="H97" s="7">
        <v>51448.510170000001</v>
      </c>
      <c r="I97" s="15">
        <f t="shared" si="6"/>
        <v>1351579.2985</v>
      </c>
      <c r="J97" s="15">
        <f t="shared" si="7"/>
        <v>369056.0554800001</v>
      </c>
      <c r="K97" s="7">
        <f t="shared" si="9"/>
        <v>694362.62608000007</v>
      </c>
      <c r="L97" s="7">
        <v>249138</v>
      </c>
      <c r="M97" s="7">
        <v>371376.51470999996</v>
      </c>
      <c r="N97" s="7">
        <v>75000</v>
      </c>
      <c r="O97" s="7">
        <v>0</v>
      </c>
      <c r="P97" s="7">
        <v>0</v>
      </c>
      <c r="Q97" s="7">
        <v>-1151.8886299999999</v>
      </c>
      <c r="R97" s="7">
        <v>0</v>
      </c>
      <c r="S97" s="7">
        <v>-2632.0684700000002</v>
      </c>
      <c r="T97" s="7">
        <f t="shared" si="8"/>
        <v>691730.55761000002</v>
      </c>
      <c r="U97" s="7">
        <v>0</v>
      </c>
      <c r="V97" s="7">
        <v>8491.9557300000015</v>
      </c>
      <c r="W97" s="7">
        <v>-1205.5565800000002</v>
      </c>
      <c r="X97" s="7">
        <v>-195372.97415000002</v>
      </c>
      <c r="Y97" s="7">
        <v>-1128.0051500000041</v>
      </c>
      <c r="Z97" s="7">
        <v>-133459.92197999996</v>
      </c>
      <c r="AB97" s="7"/>
    </row>
    <row r="98" spans="1:34" x14ac:dyDescent="0.25">
      <c r="A98" s="13">
        <v>41791</v>
      </c>
      <c r="B98" s="14">
        <v>41791</v>
      </c>
      <c r="C98" s="15">
        <v>880528.82273000013</v>
      </c>
      <c r="D98" s="7">
        <v>601039.49171000009</v>
      </c>
      <c r="E98" s="7">
        <f t="shared" si="5"/>
        <v>664307.71493000002</v>
      </c>
      <c r="F98" s="7">
        <v>580741.29498999997</v>
      </c>
      <c r="G98" s="7">
        <v>35020.011270000003</v>
      </c>
      <c r="H98" s="7">
        <v>48546.408670000004</v>
      </c>
      <c r="I98" s="15">
        <f t="shared" si="6"/>
        <v>1265347.20664</v>
      </c>
      <c r="J98" s="15">
        <f t="shared" si="7"/>
        <v>336271.97523999977</v>
      </c>
      <c r="K98" s="7">
        <f t="shared" si="9"/>
        <v>691065.48176</v>
      </c>
      <c r="L98" s="7">
        <v>245238</v>
      </c>
      <c r="M98" s="7">
        <v>371365.62471</v>
      </c>
      <c r="N98" s="7">
        <v>75000</v>
      </c>
      <c r="O98" s="7">
        <v>0</v>
      </c>
      <c r="P98" s="7">
        <v>0</v>
      </c>
      <c r="Q98" s="7">
        <v>-538.14294999999993</v>
      </c>
      <c r="R98" s="7">
        <v>0</v>
      </c>
      <c r="S98" s="7">
        <v>-1596.6435899999999</v>
      </c>
      <c r="T98" s="7">
        <f t="shared" si="8"/>
        <v>689468.83817</v>
      </c>
      <c r="U98" s="7">
        <v>0</v>
      </c>
      <c r="V98" s="7">
        <v>8514.1907300000003</v>
      </c>
      <c r="W98" s="7">
        <v>-1190.4677900000002</v>
      </c>
      <c r="X98" s="7">
        <v>-200641.54095</v>
      </c>
      <c r="Y98" s="7">
        <v>-1548.3650899999984</v>
      </c>
      <c r="Z98" s="7">
        <v>-158330.67983000027</v>
      </c>
      <c r="AB98" s="7"/>
      <c r="AC98" s="5"/>
      <c r="AD98" s="5"/>
      <c r="AE98" s="5"/>
      <c r="AF98" s="5"/>
      <c r="AG98" s="5"/>
      <c r="AH98" s="5"/>
    </row>
    <row r="99" spans="1:34" x14ac:dyDescent="0.25">
      <c r="A99" s="13">
        <v>41821</v>
      </c>
      <c r="B99" s="14">
        <v>41821</v>
      </c>
      <c r="C99" s="15">
        <v>837630.4839600001</v>
      </c>
      <c r="D99" s="7">
        <v>623144.71760000009</v>
      </c>
      <c r="E99" s="7">
        <f t="shared" si="5"/>
        <v>714498.92667000007</v>
      </c>
      <c r="F99" s="7">
        <v>634238.41974000004</v>
      </c>
      <c r="G99" s="7">
        <v>31800.011269999999</v>
      </c>
      <c r="H99" s="7">
        <v>48460.495660000008</v>
      </c>
      <c r="I99" s="15">
        <f t="shared" si="6"/>
        <v>1337643.64427</v>
      </c>
      <c r="J99" s="15">
        <f t="shared" si="7"/>
        <v>451552.66464999982</v>
      </c>
      <c r="K99" s="7">
        <f t="shared" si="9"/>
        <v>735288.15721999994</v>
      </c>
      <c r="L99" s="7">
        <v>252135</v>
      </c>
      <c r="M99" s="7">
        <v>370832.61194000003</v>
      </c>
      <c r="N99" s="7">
        <v>113084</v>
      </c>
      <c r="O99" s="7">
        <v>0</v>
      </c>
      <c r="P99" s="7">
        <v>0</v>
      </c>
      <c r="Q99" s="7">
        <v>-763.45471999999995</v>
      </c>
      <c r="R99" s="7">
        <v>0</v>
      </c>
      <c r="S99" s="7">
        <v>-9.3973999999997755</v>
      </c>
      <c r="T99" s="7">
        <f t="shared" si="8"/>
        <v>735278.75981999992</v>
      </c>
      <c r="U99" s="7">
        <v>0</v>
      </c>
      <c r="V99" s="7">
        <v>8514.1907300000003</v>
      </c>
      <c r="W99" s="7">
        <v>-1038.0752400000001</v>
      </c>
      <c r="X99" s="7">
        <v>-200641.54095</v>
      </c>
      <c r="Y99" s="7">
        <v>-1055.0611900000017</v>
      </c>
      <c r="Z99" s="7">
        <v>-89505.608520000154</v>
      </c>
      <c r="AB99" s="7"/>
      <c r="AC99" s="5"/>
      <c r="AD99" s="5"/>
      <c r="AE99" s="5"/>
      <c r="AF99" s="5"/>
      <c r="AG99" s="5"/>
      <c r="AH99" s="5"/>
    </row>
    <row r="100" spans="1:34" x14ac:dyDescent="0.25">
      <c r="A100" s="13">
        <v>41852</v>
      </c>
      <c r="B100" s="14">
        <v>41852</v>
      </c>
      <c r="C100" s="15">
        <v>860199.14801</v>
      </c>
      <c r="D100" s="7">
        <v>603580.61895000003</v>
      </c>
      <c r="E100" s="7">
        <f t="shared" si="5"/>
        <v>789959.62419000012</v>
      </c>
      <c r="F100" s="7">
        <v>709680.15144000005</v>
      </c>
      <c r="G100" s="7">
        <v>31800.011269999999</v>
      </c>
      <c r="H100" s="7">
        <v>48479.461480000005</v>
      </c>
      <c r="I100" s="15">
        <f t="shared" si="6"/>
        <v>1393540.2431400002</v>
      </c>
      <c r="J100" s="15">
        <f t="shared" si="7"/>
        <v>484861.63364999997</v>
      </c>
      <c r="K100" s="7">
        <f t="shared" si="9"/>
        <v>717466.85901999997</v>
      </c>
      <c r="L100" s="7">
        <v>237935</v>
      </c>
      <c r="M100" s="7">
        <v>371682.61194000003</v>
      </c>
      <c r="N100" s="7">
        <v>113084</v>
      </c>
      <c r="O100" s="7">
        <v>0</v>
      </c>
      <c r="P100" s="7">
        <v>0</v>
      </c>
      <c r="Q100" s="7">
        <v>-5234.7529199999999</v>
      </c>
      <c r="R100" s="7">
        <v>0</v>
      </c>
      <c r="S100" s="7">
        <v>887.99666000000025</v>
      </c>
      <c r="T100" s="7">
        <f t="shared" si="8"/>
        <v>718354.85567999992</v>
      </c>
      <c r="U100" s="7">
        <v>0</v>
      </c>
      <c r="V100" s="7">
        <v>8514.1907300000003</v>
      </c>
      <c r="W100" s="7">
        <v>-981.84114000000011</v>
      </c>
      <c r="X100" s="7">
        <v>-200641.54095</v>
      </c>
      <c r="Y100" s="7">
        <v>-311.01631999999751</v>
      </c>
      <c r="Z100" s="7">
        <v>-40073.014349999969</v>
      </c>
      <c r="AA100" s="7"/>
      <c r="AB100" s="7"/>
      <c r="AC100" s="5"/>
      <c r="AD100" s="5"/>
      <c r="AE100" s="5"/>
      <c r="AF100" s="5"/>
      <c r="AG100" s="5"/>
      <c r="AH100" s="5"/>
    </row>
    <row r="101" spans="1:34" x14ac:dyDescent="0.25">
      <c r="A101" s="13">
        <v>41883</v>
      </c>
      <c r="B101" s="14">
        <v>41883</v>
      </c>
      <c r="C101" s="15">
        <v>855952.03720000002</v>
      </c>
      <c r="D101" s="7">
        <v>612452.34836000006</v>
      </c>
      <c r="E101" s="7">
        <f t="shared" si="5"/>
        <v>863441.22048999998</v>
      </c>
      <c r="F101" s="7">
        <v>783307.59005</v>
      </c>
      <c r="G101" s="7">
        <v>31800.011269999999</v>
      </c>
      <c r="H101" s="7">
        <v>48333.619170000005</v>
      </c>
      <c r="I101" s="15">
        <f t="shared" si="6"/>
        <v>1475893.5688499999</v>
      </c>
      <c r="J101" s="15">
        <f t="shared" si="7"/>
        <v>571607.91247999982</v>
      </c>
      <c r="K101" s="7">
        <f t="shared" si="9"/>
        <v>729218.94661999994</v>
      </c>
      <c r="L101" s="7">
        <v>231405</v>
      </c>
      <c r="M101" s="7">
        <v>386662.93523</v>
      </c>
      <c r="N101" s="7">
        <v>113084</v>
      </c>
      <c r="O101" s="7">
        <v>0</v>
      </c>
      <c r="P101" s="7">
        <v>0</v>
      </c>
      <c r="Q101" s="7">
        <v>-1932.9886100000001</v>
      </c>
      <c r="R101" s="7">
        <v>0</v>
      </c>
      <c r="S101" s="7">
        <v>2262.3076900000001</v>
      </c>
      <c r="T101" s="7">
        <f t="shared" si="8"/>
        <v>731481.25430999999</v>
      </c>
      <c r="U101" s="7">
        <v>0</v>
      </c>
      <c r="V101" s="7">
        <v>8514.1907300000003</v>
      </c>
      <c r="W101" s="7">
        <v>-870.39438000000007</v>
      </c>
      <c r="X101" s="7">
        <v>-200641.54095</v>
      </c>
      <c r="Y101" s="7">
        <v>342.30385999999709</v>
      </c>
      <c r="Z101" s="7">
        <v>32782.098909999731</v>
      </c>
      <c r="AC101" s="5"/>
      <c r="AD101" s="5"/>
      <c r="AE101" s="5"/>
      <c r="AF101" s="5"/>
      <c r="AG101" s="5"/>
      <c r="AH101" s="5"/>
    </row>
    <row r="102" spans="1:34" x14ac:dyDescent="0.25">
      <c r="A102" s="13">
        <v>41913</v>
      </c>
      <c r="B102" s="14">
        <v>41913</v>
      </c>
      <c r="C102" s="15">
        <v>819945.09210000001</v>
      </c>
      <c r="D102" s="7">
        <v>599617.97158000001</v>
      </c>
      <c r="E102" s="7">
        <f t="shared" si="5"/>
        <v>929268.61131000018</v>
      </c>
      <c r="F102" s="7">
        <v>847151.04820000019</v>
      </c>
      <c r="G102" s="7">
        <v>31800.011269999999</v>
      </c>
      <c r="H102" s="7">
        <v>50317.55184</v>
      </c>
      <c r="I102" s="15">
        <f t="shared" si="6"/>
        <v>1528886.5828900002</v>
      </c>
      <c r="J102" s="15">
        <f t="shared" si="7"/>
        <v>658623.93895000021</v>
      </c>
      <c r="K102" s="7">
        <f t="shared" si="9"/>
        <v>802014.08979</v>
      </c>
      <c r="L102" s="7">
        <v>252655</v>
      </c>
      <c r="M102" s="7">
        <v>435319.17220999999</v>
      </c>
      <c r="N102" s="7">
        <v>123084</v>
      </c>
      <c r="O102" s="7">
        <v>0</v>
      </c>
      <c r="P102" s="7">
        <v>0</v>
      </c>
      <c r="Q102" s="7">
        <v>-9044.0824200000006</v>
      </c>
      <c r="R102" s="7">
        <v>0</v>
      </c>
      <c r="S102" s="7">
        <v>-5175.5617199999997</v>
      </c>
      <c r="T102" s="7">
        <f t="shared" si="8"/>
        <v>796838.52807</v>
      </c>
      <c r="U102" s="7">
        <v>0</v>
      </c>
      <c r="V102" s="7">
        <v>8514.1907300000003</v>
      </c>
      <c r="W102" s="7">
        <v>-768.02866000000006</v>
      </c>
      <c r="X102" s="7">
        <v>-200641.54095</v>
      </c>
      <c r="Y102" s="7">
        <v>751.71616999999571</v>
      </c>
      <c r="Z102" s="7">
        <v>53929.073590000153</v>
      </c>
      <c r="AA102" s="7"/>
      <c r="AC102" s="5"/>
      <c r="AD102" s="5"/>
      <c r="AE102" s="5"/>
      <c r="AF102" s="5"/>
      <c r="AG102" s="5"/>
      <c r="AH102" s="5"/>
    </row>
    <row r="103" spans="1:34" x14ac:dyDescent="0.25">
      <c r="A103" s="13">
        <v>41944</v>
      </c>
      <c r="B103" s="14">
        <v>41944</v>
      </c>
      <c r="C103" s="15">
        <v>808299.42070000002</v>
      </c>
      <c r="D103" s="7">
        <v>613545.55573000002</v>
      </c>
      <c r="E103" s="7">
        <f t="shared" si="5"/>
        <v>901765.70112999994</v>
      </c>
      <c r="F103" s="7">
        <v>814719.51153999998</v>
      </c>
      <c r="G103" s="7">
        <v>32800.011270000003</v>
      </c>
      <c r="H103" s="7">
        <v>54246.178319999992</v>
      </c>
      <c r="I103" s="15">
        <f t="shared" si="6"/>
        <v>1515311.2568600001</v>
      </c>
      <c r="J103" s="15">
        <f t="shared" si="7"/>
        <v>652765.65783999988</v>
      </c>
      <c r="K103" s="7">
        <f t="shared" si="9"/>
        <v>803242.03382999997</v>
      </c>
      <c r="L103" s="7">
        <v>252000</v>
      </c>
      <c r="M103" s="7">
        <v>416402.99549</v>
      </c>
      <c r="N103" s="7">
        <v>136984</v>
      </c>
      <c r="O103" s="7">
        <v>0</v>
      </c>
      <c r="P103" s="7">
        <v>0</v>
      </c>
      <c r="Q103" s="7">
        <v>-2144.9616600000004</v>
      </c>
      <c r="R103" s="7">
        <v>0</v>
      </c>
      <c r="S103" s="7">
        <v>-5822.2430899999999</v>
      </c>
      <c r="T103" s="7">
        <f t="shared" si="8"/>
        <v>797419.79073999997</v>
      </c>
      <c r="U103" s="7">
        <v>0</v>
      </c>
      <c r="V103" s="7">
        <v>8514.1907300000003</v>
      </c>
      <c r="W103" s="7">
        <v>-689.61320000000001</v>
      </c>
      <c r="X103" s="7">
        <v>-200641.54095</v>
      </c>
      <c r="Y103" s="7">
        <v>1687.6747799999937</v>
      </c>
      <c r="Z103" s="7">
        <v>46475.155740000009</v>
      </c>
      <c r="AA103" s="7"/>
      <c r="AC103" s="5"/>
      <c r="AD103" s="5"/>
      <c r="AE103" s="5"/>
      <c r="AF103" s="5"/>
      <c r="AG103" s="5"/>
      <c r="AH103" s="5"/>
    </row>
    <row r="104" spans="1:34" x14ac:dyDescent="0.25">
      <c r="A104" s="13">
        <v>41974</v>
      </c>
      <c r="B104" s="14">
        <v>41974</v>
      </c>
      <c r="C104" s="15">
        <v>861724.20644000021</v>
      </c>
      <c r="D104" s="7">
        <v>686101.33851999999</v>
      </c>
      <c r="E104" s="7">
        <f t="shared" si="5"/>
        <v>898912.90380999993</v>
      </c>
      <c r="F104" s="7">
        <v>811985.01637999993</v>
      </c>
      <c r="G104" s="7">
        <v>32800.011270000003</v>
      </c>
      <c r="H104" s="7">
        <v>54127.876160000007</v>
      </c>
      <c r="I104" s="15">
        <f t="shared" si="6"/>
        <v>1585014.2423299998</v>
      </c>
      <c r="J104" s="15">
        <f t="shared" si="7"/>
        <v>669162.15972999972</v>
      </c>
      <c r="K104" s="7">
        <f t="shared" si="9"/>
        <v>816053.23944999999</v>
      </c>
      <c r="L104" s="7">
        <v>252500</v>
      </c>
      <c r="M104" s="7">
        <v>416883.42130000005</v>
      </c>
      <c r="N104" s="7">
        <v>191584</v>
      </c>
      <c r="O104" s="7">
        <v>0</v>
      </c>
      <c r="P104" s="7">
        <v>7892.9560000000001</v>
      </c>
      <c r="Q104" s="7">
        <v>-52807.137849999999</v>
      </c>
      <c r="R104" s="7">
        <v>0</v>
      </c>
      <c r="S104" s="7">
        <v>-4399.5498699999998</v>
      </c>
      <c r="T104" s="7">
        <f t="shared" si="8"/>
        <v>811653.68958000001</v>
      </c>
      <c r="U104" s="7">
        <v>0</v>
      </c>
      <c r="V104" s="7">
        <v>8514.1907300000003</v>
      </c>
      <c r="W104" s="7">
        <v>-159.17277000000001</v>
      </c>
      <c r="X104" s="7">
        <v>-200641.54095</v>
      </c>
      <c r="Y104" s="7">
        <v>-3796.8004200000055</v>
      </c>
      <c r="Z104" s="7">
        <v>53591.793559999707</v>
      </c>
      <c r="AA104" s="7"/>
      <c r="AC104" s="5"/>
      <c r="AD104" s="5"/>
      <c r="AE104" s="5"/>
      <c r="AF104" s="5"/>
      <c r="AG104" s="5"/>
      <c r="AH104" s="5"/>
    </row>
    <row r="105" spans="1:34" x14ac:dyDescent="0.25">
      <c r="A105" s="13">
        <v>42005</v>
      </c>
      <c r="B105" s="14">
        <v>42005</v>
      </c>
      <c r="C105" s="15">
        <v>874942.09423000016</v>
      </c>
      <c r="D105" s="7">
        <v>625686.77301999996</v>
      </c>
      <c r="E105" s="7">
        <f t="shared" si="5"/>
        <v>974445.35534999997</v>
      </c>
      <c r="F105" s="7">
        <v>888041.66544999997</v>
      </c>
      <c r="G105" s="7">
        <v>32700.011269999999</v>
      </c>
      <c r="H105" s="7">
        <v>53703.678629999995</v>
      </c>
      <c r="I105" s="15">
        <f t="shared" si="6"/>
        <v>1600132.12837</v>
      </c>
      <c r="J105" s="15">
        <f t="shared" si="7"/>
        <v>671486.35550999979</v>
      </c>
      <c r="K105" s="7">
        <f t="shared" si="9"/>
        <v>830038.81677000003</v>
      </c>
      <c r="L105" s="7">
        <v>250510</v>
      </c>
      <c r="M105" s="7">
        <v>417421.44530000002</v>
      </c>
      <c r="N105" s="7">
        <v>204284</v>
      </c>
      <c r="O105" s="7">
        <v>0</v>
      </c>
      <c r="P105" s="7">
        <v>7892.9560000000001</v>
      </c>
      <c r="Q105" s="7">
        <v>-50069.584530000007</v>
      </c>
      <c r="R105" s="7">
        <v>0</v>
      </c>
      <c r="S105" s="7">
        <v>-298.66859000000011</v>
      </c>
      <c r="T105" s="7">
        <f t="shared" si="8"/>
        <v>829740.14818000002</v>
      </c>
      <c r="U105" s="7">
        <v>0</v>
      </c>
      <c r="V105" s="7">
        <v>8514.1907300000003</v>
      </c>
      <c r="W105" s="7">
        <v>-1374.0975100000001</v>
      </c>
      <c r="X105" s="7">
        <v>-200641.54095</v>
      </c>
      <c r="Y105" s="7">
        <v>-2805.5287500000018</v>
      </c>
      <c r="Z105" s="7">
        <v>38053.183809999704</v>
      </c>
      <c r="AA105" s="7"/>
      <c r="AB105" s="7"/>
      <c r="AC105" s="5"/>
      <c r="AD105" s="5"/>
      <c r="AE105" s="5"/>
      <c r="AF105" s="5"/>
      <c r="AG105" s="5"/>
      <c r="AH105" s="5"/>
    </row>
    <row r="106" spans="1:34" x14ac:dyDescent="0.25">
      <c r="A106" s="13">
        <v>42036</v>
      </c>
      <c r="B106" s="14">
        <v>42036</v>
      </c>
      <c r="C106" s="15">
        <v>828732.52118000016</v>
      </c>
      <c r="D106" s="7">
        <v>610876.80765999993</v>
      </c>
      <c r="E106" s="7">
        <f t="shared" si="5"/>
        <v>1037782.6841900001</v>
      </c>
      <c r="F106" s="7">
        <v>951930.58568000002</v>
      </c>
      <c r="G106" s="7">
        <v>32700.011269999999</v>
      </c>
      <c r="H106" s="7">
        <v>53152.087240000001</v>
      </c>
      <c r="I106" s="15">
        <f t="shared" si="6"/>
        <v>1648659.4918499999</v>
      </c>
      <c r="J106" s="15">
        <f t="shared" si="7"/>
        <v>766774.88342999981</v>
      </c>
      <c r="K106" s="7">
        <f t="shared" si="9"/>
        <v>933482.93252999999</v>
      </c>
      <c r="L106" s="7">
        <v>252110</v>
      </c>
      <c r="M106" s="7">
        <v>417421.44530000002</v>
      </c>
      <c r="N106" s="7">
        <v>257384</v>
      </c>
      <c r="O106" s="7">
        <v>0</v>
      </c>
      <c r="P106" s="7">
        <v>7892.9560000000001</v>
      </c>
      <c r="Q106" s="7">
        <v>-1325.4687699999999</v>
      </c>
      <c r="R106" s="7">
        <v>0</v>
      </c>
      <c r="S106" s="7">
        <v>-853.17103999999983</v>
      </c>
      <c r="T106" s="7">
        <f t="shared" si="8"/>
        <v>932629.76148999995</v>
      </c>
      <c r="U106" s="7">
        <v>0</v>
      </c>
      <c r="V106" s="7">
        <v>8514.1907300000003</v>
      </c>
      <c r="W106" s="7">
        <v>-1335.7228500000001</v>
      </c>
      <c r="X106" s="7">
        <v>-200641.54095</v>
      </c>
      <c r="Y106" s="7">
        <v>-1964.6443500000016</v>
      </c>
      <c r="Z106" s="7">
        <v>29572.839359999776</v>
      </c>
      <c r="AA106" s="7"/>
      <c r="AB106" s="7"/>
      <c r="AC106" s="5"/>
      <c r="AD106" s="5"/>
      <c r="AE106" s="5"/>
      <c r="AF106" s="5"/>
      <c r="AG106" s="5"/>
      <c r="AH106" s="5"/>
    </row>
    <row r="107" spans="1:34" x14ac:dyDescent="0.25">
      <c r="A107" s="13">
        <v>42064</v>
      </c>
      <c r="B107" s="14">
        <v>42064</v>
      </c>
      <c r="C107" s="15">
        <v>950700.48574000003</v>
      </c>
      <c r="D107" s="7">
        <v>633127.63221000007</v>
      </c>
      <c r="E107" s="7">
        <f t="shared" si="5"/>
        <v>1104203.00046</v>
      </c>
      <c r="F107" s="7">
        <v>1018414.18748</v>
      </c>
      <c r="G107" s="7">
        <v>32700.011269999999</v>
      </c>
      <c r="H107" s="7">
        <v>53088.80171</v>
      </c>
      <c r="I107" s="15">
        <f t="shared" si="6"/>
        <v>1737330.6326700002</v>
      </c>
      <c r="J107" s="15">
        <f t="shared" si="7"/>
        <v>733541.3452199999</v>
      </c>
      <c r="K107" s="7">
        <f t="shared" si="9"/>
        <v>888440.93005000008</v>
      </c>
      <c r="L107" s="7">
        <v>229710</v>
      </c>
      <c r="M107" s="7">
        <v>417421.44530000002</v>
      </c>
      <c r="N107" s="7">
        <v>260684</v>
      </c>
      <c r="O107" s="7">
        <v>0</v>
      </c>
      <c r="P107" s="7">
        <v>7892.9560000000001</v>
      </c>
      <c r="Q107" s="7">
        <v>-27267.471250000002</v>
      </c>
      <c r="R107" s="7">
        <v>0</v>
      </c>
      <c r="S107" s="7">
        <v>-4332.8708099999994</v>
      </c>
      <c r="T107" s="7">
        <f t="shared" si="8"/>
        <v>884108.05924000009</v>
      </c>
      <c r="U107" s="7">
        <v>0</v>
      </c>
      <c r="V107" s="7">
        <v>8514.1907300000003</v>
      </c>
      <c r="W107" s="7">
        <v>-950.64293000000009</v>
      </c>
      <c r="X107" s="7">
        <v>-200641.54095</v>
      </c>
      <c r="Y107" s="7">
        <v>-1222.9518400000009</v>
      </c>
      <c r="Z107" s="7">
        <v>43734.230969999793</v>
      </c>
      <c r="AA107" s="7"/>
      <c r="AB107" s="7"/>
      <c r="AC107" s="5"/>
      <c r="AD107" s="5"/>
      <c r="AE107" s="5"/>
      <c r="AF107" s="5"/>
      <c r="AG107" s="5"/>
      <c r="AH107" s="5"/>
    </row>
    <row r="108" spans="1:34" x14ac:dyDescent="0.25">
      <c r="A108" s="13">
        <v>42095</v>
      </c>
      <c r="B108" s="14">
        <v>42095</v>
      </c>
      <c r="C108" s="15">
        <v>957179.07605000015</v>
      </c>
      <c r="D108" s="7">
        <v>619164.41428000003</v>
      </c>
      <c r="E108" s="7">
        <f t="shared" si="5"/>
        <v>1134094.60029</v>
      </c>
      <c r="F108" s="7">
        <v>1051337.57944</v>
      </c>
      <c r="G108" s="7">
        <v>32800.011270000003</v>
      </c>
      <c r="H108" s="7">
        <v>49957.009579999998</v>
      </c>
      <c r="I108" s="15">
        <f t="shared" si="6"/>
        <v>1753259.0145700001</v>
      </c>
      <c r="J108" s="15">
        <f t="shared" si="7"/>
        <v>746122.92894000013</v>
      </c>
      <c r="K108" s="7">
        <f t="shared" si="9"/>
        <v>888085.41220000002</v>
      </c>
      <c r="L108" s="7">
        <v>229010</v>
      </c>
      <c r="M108" s="7">
        <v>417421.44530000002</v>
      </c>
      <c r="N108" s="7">
        <v>260684</v>
      </c>
      <c r="O108" s="7">
        <v>0</v>
      </c>
      <c r="P108" s="7">
        <v>7892.9560000000001</v>
      </c>
      <c r="Q108" s="7">
        <v>-26922.989099999999</v>
      </c>
      <c r="R108" s="7">
        <v>0</v>
      </c>
      <c r="S108" s="7">
        <v>-1841.4484500000001</v>
      </c>
      <c r="T108" s="7">
        <f t="shared" si="8"/>
        <v>886243.96375</v>
      </c>
      <c r="U108" s="7">
        <v>0</v>
      </c>
      <c r="V108" s="7">
        <v>8514.1907300000003</v>
      </c>
      <c r="W108" s="7">
        <v>-822.1015900000001</v>
      </c>
      <c r="X108" s="7">
        <v>-200641.54095</v>
      </c>
      <c r="Y108" s="7">
        <v>55.461009999999774</v>
      </c>
      <c r="Z108" s="7">
        <v>52772.955990000009</v>
      </c>
      <c r="AA108" s="7"/>
      <c r="AB108" s="7"/>
      <c r="AC108" s="5"/>
      <c r="AD108" s="5"/>
      <c r="AE108" s="5"/>
      <c r="AF108" s="5"/>
      <c r="AG108" s="5"/>
      <c r="AH108" s="5"/>
    </row>
    <row r="109" spans="1:34" x14ac:dyDescent="0.25">
      <c r="A109" s="13">
        <v>42125</v>
      </c>
      <c r="B109" s="14">
        <v>42125</v>
      </c>
      <c r="C109" s="15">
        <v>968777.56873000017</v>
      </c>
      <c r="D109" s="7">
        <v>620642.50799000007</v>
      </c>
      <c r="E109" s="7">
        <f t="shared" si="5"/>
        <v>1165539.5005399999</v>
      </c>
      <c r="F109" s="7">
        <v>1078947.66133</v>
      </c>
      <c r="G109" s="7">
        <v>32800.011270000003</v>
      </c>
      <c r="H109" s="7">
        <v>53791.827939999988</v>
      </c>
      <c r="I109" s="15">
        <f t="shared" si="6"/>
        <v>1786182.00853</v>
      </c>
      <c r="J109" s="15">
        <f t="shared" si="7"/>
        <v>763612.61186000006</v>
      </c>
      <c r="K109" s="7">
        <f t="shared" si="9"/>
        <v>916423.77927000006</v>
      </c>
      <c r="L109" s="7">
        <v>253791</v>
      </c>
      <c r="M109" s="7">
        <v>411436.37930000003</v>
      </c>
      <c r="N109" s="7">
        <v>260684</v>
      </c>
      <c r="O109" s="7">
        <v>0</v>
      </c>
      <c r="P109" s="7">
        <v>7892.9560000000001</v>
      </c>
      <c r="Q109" s="7">
        <v>-17380.55603</v>
      </c>
      <c r="R109" s="7">
        <v>0</v>
      </c>
      <c r="S109" s="7">
        <v>-3104.6440800000005</v>
      </c>
      <c r="T109" s="7">
        <f t="shared" si="8"/>
        <v>913319.13519000006</v>
      </c>
      <c r="U109" s="7">
        <v>0</v>
      </c>
      <c r="V109" s="7">
        <v>8514.1907300000003</v>
      </c>
      <c r="W109" s="7">
        <v>-742.92650000000003</v>
      </c>
      <c r="X109" s="7">
        <v>-200641.54095</v>
      </c>
      <c r="Y109" s="7">
        <v>1316.5708300000019</v>
      </c>
      <c r="Z109" s="7">
        <v>41847.182559999943</v>
      </c>
      <c r="AA109" s="7"/>
      <c r="AB109" s="7"/>
      <c r="AC109" s="5"/>
      <c r="AD109" s="5"/>
      <c r="AE109" s="5"/>
      <c r="AF109" s="5"/>
      <c r="AG109" s="5"/>
      <c r="AH109" s="5"/>
    </row>
    <row r="110" spans="1:34" x14ac:dyDescent="0.25">
      <c r="A110" s="13">
        <v>42156</v>
      </c>
      <c r="B110" s="14">
        <v>42156</v>
      </c>
      <c r="C110" s="15">
        <v>853718.14890000003</v>
      </c>
      <c r="D110" s="7">
        <v>632225.96627999994</v>
      </c>
      <c r="E110" s="7">
        <f t="shared" si="5"/>
        <v>1194580.7902800001</v>
      </c>
      <c r="F110" s="7">
        <v>1107442.3390200001</v>
      </c>
      <c r="G110" s="7">
        <v>33320.003219999999</v>
      </c>
      <c r="H110" s="7">
        <v>53818.448039999996</v>
      </c>
      <c r="I110" s="15">
        <f t="shared" si="6"/>
        <v>1826806.7565600001</v>
      </c>
      <c r="J110" s="15">
        <f t="shared" si="7"/>
        <v>919270.15962000017</v>
      </c>
      <c r="K110" s="7">
        <f t="shared" si="9"/>
        <v>1027508.8424800001</v>
      </c>
      <c r="L110" s="7">
        <v>252891</v>
      </c>
      <c r="M110" s="7">
        <v>451336.81930000003</v>
      </c>
      <c r="N110" s="7">
        <v>317984</v>
      </c>
      <c r="O110" s="7">
        <v>0</v>
      </c>
      <c r="P110" s="7">
        <v>7892.9560000000001</v>
      </c>
      <c r="Q110" s="7">
        <v>-2595.9328200000004</v>
      </c>
      <c r="R110" s="7">
        <v>0</v>
      </c>
      <c r="S110" s="7">
        <v>-3793.2214900000004</v>
      </c>
      <c r="T110" s="7">
        <f t="shared" si="8"/>
        <v>1023715.6209900001</v>
      </c>
      <c r="U110" s="7">
        <v>0</v>
      </c>
      <c r="V110" s="7">
        <v>8514.1907300000003</v>
      </c>
      <c r="W110" s="7">
        <v>-713.79200000000003</v>
      </c>
      <c r="X110" s="7">
        <v>-182091.31462000002</v>
      </c>
      <c r="Y110" s="7">
        <v>-4655.3996199999992</v>
      </c>
      <c r="Z110" s="7">
        <v>74500.854140000112</v>
      </c>
      <c r="AA110" s="7"/>
      <c r="AB110" s="7"/>
      <c r="AC110" s="5"/>
      <c r="AD110" s="5"/>
      <c r="AE110" s="5"/>
      <c r="AF110" s="5"/>
      <c r="AG110" s="5"/>
      <c r="AH110" s="5"/>
    </row>
    <row r="111" spans="1:34" x14ac:dyDescent="0.25">
      <c r="A111" s="13">
        <v>42186</v>
      </c>
      <c r="B111" s="14">
        <v>42186</v>
      </c>
      <c r="C111" s="15">
        <v>884922.6465700001</v>
      </c>
      <c r="D111" s="7">
        <v>641538.86722999997</v>
      </c>
      <c r="E111" s="7">
        <f t="shared" si="5"/>
        <v>1198209.1117300002</v>
      </c>
      <c r="F111" s="7">
        <v>1115460.7955400001</v>
      </c>
      <c r="G111" s="7">
        <v>33350.003219999999</v>
      </c>
      <c r="H111" s="7">
        <v>49398.312969999999</v>
      </c>
      <c r="I111" s="15">
        <f t="shared" si="6"/>
        <v>1839747.9789600002</v>
      </c>
      <c r="J111" s="15">
        <f t="shared" si="7"/>
        <v>905427.01941999979</v>
      </c>
      <c r="K111" s="7">
        <f t="shared" si="9"/>
        <v>1038573.6599099999</v>
      </c>
      <c r="L111" s="7">
        <v>252920</v>
      </c>
      <c r="M111" s="7">
        <v>461311.92930000002</v>
      </c>
      <c r="N111" s="7">
        <v>326864</v>
      </c>
      <c r="O111" s="7">
        <v>0</v>
      </c>
      <c r="P111" s="7">
        <v>7892.9560000000001</v>
      </c>
      <c r="Q111" s="7">
        <v>-10415.22539</v>
      </c>
      <c r="R111" s="7">
        <v>0</v>
      </c>
      <c r="S111" s="7">
        <v>-2373.5817400000001</v>
      </c>
      <c r="T111" s="7">
        <f t="shared" si="8"/>
        <v>1036200.0781699999</v>
      </c>
      <c r="U111" s="7">
        <v>0</v>
      </c>
      <c r="V111" s="7">
        <v>8899.9696300000014</v>
      </c>
      <c r="W111" s="7">
        <v>-673.34267000000011</v>
      </c>
      <c r="X111" s="7">
        <v>-182091.31462000002</v>
      </c>
      <c r="Y111" s="7">
        <v>-3658.3324399999997</v>
      </c>
      <c r="Z111" s="7">
        <v>46749.961350000027</v>
      </c>
      <c r="AA111" s="7"/>
      <c r="AB111" s="7"/>
      <c r="AC111" s="5"/>
      <c r="AD111" s="5"/>
      <c r="AE111" s="5"/>
      <c r="AF111" s="5"/>
      <c r="AG111" s="5"/>
      <c r="AH111" s="5"/>
    </row>
    <row r="112" spans="1:34" x14ac:dyDescent="0.25">
      <c r="A112" s="13">
        <v>42217</v>
      </c>
      <c r="B112" s="14">
        <v>42217</v>
      </c>
      <c r="C112" s="15">
        <v>885019.14408000011</v>
      </c>
      <c r="D112" s="7">
        <v>628220.70527999999</v>
      </c>
      <c r="E112" s="7">
        <f t="shared" si="5"/>
        <v>1195104.4778799999</v>
      </c>
      <c r="F112" s="7">
        <v>1132184.42799</v>
      </c>
      <c r="G112" s="7">
        <v>33599.715660000002</v>
      </c>
      <c r="H112" s="7">
        <v>29320.334229999997</v>
      </c>
      <c r="I112" s="15">
        <f t="shared" si="6"/>
        <v>1823325.18316</v>
      </c>
      <c r="J112" s="15">
        <f t="shared" si="7"/>
        <v>908985.70484999963</v>
      </c>
      <c r="K112" s="7">
        <f t="shared" si="9"/>
        <v>1052540.5194900001</v>
      </c>
      <c r="L112" s="7">
        <v>228373</v>
      </c>
      <c r="M112" s="7">
        <v>506199.92430000001</v>
      </c>
      <c r="N112" s="7">
        <v>338064</v>
      </c>
      <c r="O112" s="7">
        <v>0</v>
      </c>
      <c r="P112" s="7">
        <v>7892.9560000000001</v>
      </c>
      <c r="Q112" s="7">
        <v>-27989.360809999998</v>
      </c>
      <c r="R112" s="7">
        <v>0</v>
      </c>
      <c r="S112" s="7">
        <v>-829.59754999999973</v>
      </c>
      <c r="T112" s="7">
        <f t="shared" si="8"/>
        <v>1051710.92194</v>
      </c>
      <c r="U112" s="7">
        <v>0</v>
      </c>
      <c r="V112" s="7">
        <v>11656.969630000001</v>
      </c>
      <c r="W112" s="7">
        <v>-768.29330999999991</v>
      </c>
      <c r="X112" s="7">
        <v>-182091.31462000002</v>
      </c>
      <c r="Y112" s="7">
        <v>-2723.9909199999984</v>
      </c>
      <c r="Z112" s="7">
        <v>31201.412129999877</v>
      </c>
      <c r="AA112" s="7"/>
      <c r="AB112" s="7"/>
      <c r="AC112" s="5"/>
      <c r="AD112" s="5"/>
      <c r="AE112" s="5"/>
      <c r="AF112" s="5"/>
      <c r="AG112" s="5"/>
      <c r="AH112" s="5"/>
    </row>
    <row r="113" spans="1:34" x14ac:dyDescent="0.25">
      <c r="A113" s="13">
        <v>42248</v>
      </c>
      <c r="B113" s="14">
        <v>42248</v>
      </c>
      <c r="C113" s="15">
        <v>876985.7742499999</v>
      </c>
      <c r="D113" s="7">
        <v>632384.30067999999</v>
      </c>
      <c r="E113" s="7">
        <f t="shared" si="5"/>
        <v>1235275.9343399999</v>
      </c>
      <c r="F113" s="7">
        <v>1173924.25373</v>
      </c>
      <c r="G113" s="7">
        <v>33599.715660000002</v>
      </c>
      <c r="H113" s="7">
        <v>27751.964950000005</v>
      </c>
      <c r="I113" s="15">
        <f t="shared" si="6"/>
        <v>1867660.23502</v>
      </c>
      <c r="J113" s="15">
        <f t="shared" si="7"/>
        <v>962922.49581999984</v>
      </c>
      <c r="K113" s="7">
        <f t="shared" si="9"/>
        <v>1124687.95979</v>
      </c>
      <c r="L113" s="7">
        <v>157179.66953000001</v>
      </c>
      <c r="M113" s="7">
        <v>665801.68429999996</v>
      </c>
      <c r="N113" s="7">
        <v>338064</v>
      </c>
      <c r="O113" s="7">
        <v>0</v>
      </c>
      <c r="P113" s="7">
        <v>7892.9560000000001</v>
      </c>
      <c r="Q113" s="7">
        <v>-44250.350039999998</v>
      </c>
      <c r="R113" s="7">
        <v>0</v>
      </c>
      <c r="S113" s="7">
        <v>1207.5319</v>
      </c>
      <c r="T113" s="7">
        <f t="shared" si="8"/>
        <v>1125895.4916900001</v>
      </c>
      <c r="U113" s="7">
        <v>0</v>
      </c>
      <c r="V113" s="7">
        <v>11656.969630000001</v>
      </c>
      <c r="W113" s="7">
        <v>-716.41123000000005</v>
      </c>
      <c r="X113" s="7">
        <v>-182091.31462000002</v>
      </c>
      <c r="Y113" s="7">
        <v>-3937.616749999997</v>
      </c>
      <c r="Z113" s="7">
        <v>12115.377099999905</v>
      </c>
      <c r="AA113" s="7"/>
      <c r="AB113" s="7"/>
      <c r="AC113" s="5"/>
      <c r="AD113" s="5"/>
      <c r="AE113" s="5"/>
      <c r="AF113" s="5"/>
      <c r="AG113" s="5"/>
      <c r="AH113" s="5"/>
    </row>
    <row r="114" spans="1:34" x14ac:dyDescent="0.25">
      <c r="A114" s="13">
        <v>42278</v>
      </c>
      <c r="B114" s="14">
        <v>42278</v>
      </c>
      <c r="C114" s="15">
        <v>822631.07510000002</v>
      </c>
      <c r="D114" s="7">
        <v>622843.9439500001</v>
      </c>
      <c r="E114" s="7">
        <f t="shared" si="5"/>
        <v>1277221.11607</v>
      </c>
      <c r="F114" s="7">
        <v>1213978.5536499999</v>
      </c>
      <c r="G114" s="7">
        <v>33899.715660000002</v>
      </c>
      <c r="H114" s="7">
        <v>29342.846759999997</v>
      </c>
      <c r="I114" s="15">
        <f t="shared" si="6"/>
        <v>1900065.0600200002</v>
      </c>
      <c r="J114" s="15">
        <f t="shared" si="7"/>
        <v>1048091.1381600001</v>
      </c>
      <c r="K114" s="7">
        <f t="shared" si="9"/>
        <v>1213196.2883900001</v>
      </c>
      <c r="L114" s="7">
        <v>253220</v>
      </c>
      <c r="M114" s="7">
        <v>615926.13429999992</v>
      </c>
      <c r="N114" s="7">
        <v>338064</v>
      </c>
      <c r="O114" s="7">
        <v>0</v>
      </c>
      <c r="P114" s="7">
        <v>7892.9560000000001</v>
      </c>
      <c r="Q114" s="7">
        <v>-1906.8019100000001</v>
      </c>
      <c r="R114" s="7">
        <v>0</v>
      </c>
      <c r="S114" s="7">
        <v>-3684.3031800000008</v>
      </c>
      <c r="T114" s="7">
        <f t="shared" si="8"/>
        <v>1209511.9852100001</v>
      </c>
      <c r="U114" s="7">
        <v>0</v>
      </c>
      <c r="V114" s="7">
        <v>11656.969630000001</v>
      </c>
      <c r="W114" s="7">
        <v>-755.32802000000004</v>
      </c>
      <c r="X114" s="7">
        <v>-182091.31462000002</v>
      </c>
      <c r="Y114" s="7">
        <v>-4710.7981000000036</v>
      </c>
      <c r="Z114" s="7">
        <v>14479.624060000062</v>
      </c>
      <c r="AA114" s="7"/>
      <c r="AB114" s="7"/>
    </row>
    <row r="115" spans="1:34" x14ac:dyDescent="0.25">
      <c r="A115" s="13">
        <v>42309</v>
      </c>
      <c r="B115" s="14">
        <v>42309</v>
      </c>
      <c r="C115" s="15">
        <v>807617.10894000006</v>
      </c>
      <c r="D115" s="7">
        <v>628127.48337999999</v>
      </c>
      <c r="E115" s="7">
        <f t="shared" si="5"/>
        <v>1253219.28306</v>
      </c>
      <c r="F115" s="7">
        <v>1192418.8822000001</v>
      </c>
      <c r="G115" s="7">
        <v>33699.715660000002</v>
      </c>
      <c r="H115" s="7">
        <v>27100.685199999996</v>
      </c>
      <c r="I115" s="15">
        <f t="shared" si="6"/>
        <v>1881346.7664399999</v>
      </c>
      <c r="J115" s="15">
        <f t="shared" si="7"/>
        <v>1046628.9723000001</v>
      </c>
      <c r="K115" s="7">
        <f t="shared" si="9"/>
        <v>1217090.4428100002</v>
      </c>
      <c r="L115" s="7">
        <v>252910</v>
      </c>
      <c r="M115" s="7">
        <v>620141.7519400001</v>
      </c>
      <c r="N115" s="7">
        <v>338064</v>
      </c>
      <c r="O115" s="7">
        <v>0</v>
      </c>
      <c r="P115" s="7">
        <v>7892.9560000000001</v>
      </c>
      <c r="Q115" s="7">
        <v>-1918.2651300000002</v>
      </c>
      <c r="R115" s="7">
        <v>0</v>
      </c>
      <c r="S115" s="7">
        <v>-837.91162999999983</v>
      </c>
      <c r="T115" s="7">
        <f t="shared" si="8"/>
        <v>1216252.5311800002</v>
      </c>
      <c r="U115" s="7">
        <v>0</v>
      </c>
      <c r="V115" s="7">
        <v>11656.969630000001</v>
      </c>
      <c r="W115" s="7">
        <v>-466.77641000000006</v>
      </c>
      <c r="X115" s="7">
        <v>-182091.31462000002</v>
      </c>
      <c r="Y115" s="7">
        <v>-4245.3167400000002</v>
      </c>
      <c r="Z115" s="7">
        <v>5522.8792600001098</v>
      </c>
      <c r="AA115" s="7"/>
      <c r="AB115" s="7"/>
      <c r="AH115" s="19"/>
    </row>
    <row r="116" spans="1:34" x14ac:dyDescent="0.25">
      <c r="A116" s="13">
        <v>42339</v>
      </c>
      <c r="B116" s="14">
        <v>42339</v>
      </c>
      <c r="C116" s="15">
        <v>821439.08366000012</v>
      </c>
      <c r="D116" s="7">
        <v>668425.32758000004</v>
      </c>
      <c r="E116" s="7">
        <f t="shared" si="5"/>
        <v>1321327.9615599997</v>
      </c>
      <c r="F116" s="7">
        <v>1256722.9850099997</v>
      </c>
      <c r="G116" s="7">
        <v>33899.715660000002</v>
      </c>
      <c r="H116" s="7">
        <v>30705.260890000001</v>
      </c>
      <c r="I116" s="15">
        <f t="shared" si="6"/>
        <v>1989753.2891399998</v>
      </c>
      <c r="J116" s="15">
        <f t="shared" si="7"/>
        <v>1137608.9445899993</v>
      </c>
      <c r="K116" s="7">
        <f t="shared" si="9"/>
        <v>1292930.5001099999</v>
      </c>
      <c r="L116" s="7">
        <v>232072</v>
      </c>
      <c r="M116" s="7">
        <v>731641.40035000001</v>
      </c>
      <c r="N116" s="7">
        <v>338064</v>
      </c>
      <c r="O116" s="7">
        <v>0</v>
      </c>
      <c r="P116" s="7">
        <v>7892.9560000000001</v>
      </c>
      <c r="Q116" s="7">
        <v>-16739.856240000001</v>
      </c>
      <c r="R116" s="7">
        <v>0</v>
      </c>
      <c r="S116" s="7">
        <v>-1534.4956400000001</v>
      </c>
      <c r="T116" s="7">
        <f t="shared" si="8"/>
        <v>1291396.0044699998</v>
      </c>
      <c r="U116" s="7">
        <v>0</v>
      </c>
      <c r="V116" s="7">
        <v>19763.96963</v>
      </c>
      <c r="W116" s="7">
        <v>-412.06893000000008</v>
      </c>
      <c r="X116" s="7">
        <v>-182091.31462000002</v>
      </c>
      <c r="Y116" s="7">
        <v>-5121.2360699999945</v>
      </c>
      <c r="Z116" s="7">
        <v>14073.590109999657</v>
      </c>
      <c r="AA116" s="7"/>
      <c r="AB116" s="7"/>
      <c r="AH116" s="19"/>
    </row>
    <row r="117" spans="1:34" x14ac:dyDescent="0.25">
      <c r="A117" s="13">
        <v>42370</v>
      </c>
      <c r="B117" s="14">
        <v>42370</v>
      </c>
      <c r="C117" s="15">
        <v>808640.75467000005</v>
      </c>
      <c r="D117" s="7">
        <v>641594.98438000004</v>
      </c>
      <c r="E117" s="7">
        <f t="shared" si="5"/>
        <v>1363232.5739</v>
      </c>
      <c r="F117" s="7">
        <v>1285776.9681299999</v>
      </c>
      <c r="G117" s="7">
        <v>34149.715660000002</v>
      </c>
      <c r="H117" s="7">
        <v>43305.890110000008</v>
      </c>
      <c r="I117" s="15">
        <f t="shared" si="6"/>
        <v>2004827.55828</v>
      </c>
      <c r="J117" s="15">
        <f t="shared" si="7"/>
        <v>1152880.9134999998</v>
      </c>
      <c r="K117" s="7">
        <f t="shared" si="9"/>
        <v>1320218.0460999999</v>
      </c>
      <c r="L117" s="7">
        <v>236772</v>
      </c>
      <c r="M117" s="7">
        <v>701361.42135000008</v>
      </c>
      <c r="N117" s="7">
        <v>385064</v>
      </c>
      <c r="O117" s="7">
        <v>0</v>
      </c>
      <c r="P117" s="7">
        <v>7892.9560000000001</v>
      </c>
      <c r="Q117" s="7">
        <v>-10872.331250000003</v>
      </c>
      <c r="R117" s="7">
        <v>0</v>
      </c>
      <c r="S117" s="7">
        <v>1169.8640400000002</v>
      </c>
      <c r="T117" s="7">
        <f t="shared" si="8"/>
        <v>1321387.9101399998</v>
      </c>
      <c r="U117" s="7">
        <v>0</v>
      </c>
      <c r="V117" s="7">
        <v>19763.96963</v>
      </c>
      <c r="W117" s="7">
        <v>-1205.7237299999999</v>
      </c>
      <c r="X117" s="7">
        <v>-182091.31462000002</v>
      </c>
      <c r="Y117" s="7">
        <v>-5952.5002400000003</v>
      </c>
      <c r="Z117" s="7">
        <v>978.57231999993326</v>
      </c>
      <c r="AA117" s="7"/>
      <c r="AB117" s="7"/>
      <c r="AH117" s="19"/>
    </row>
    <row r="118" spans="1:34" x14ac:dyDescent="0.25">
      <c r="A118" s="13">
        <v>42401</v>
      </c>
      <c r="B118" s="14">
        <v>42401</v>
      </c>
      <c r="C118" s="15">
        <v>821889.12754000013</v>
      </c>
      <c r="D118" s="7">
        <v>640305.92645000003</v>
      </c>
      <c r="E118" s="7">
        <f t="shared" si="5"/>
        <v>1409683.26257</v>
      </c>
      <c r="F118" s="7">
        <v>1341524.3332200001</v>
      </c>
      <c r="G118" s="7">
        <v>34149.715660000002</v>
      </c>
      <c r="H118" s="7">
        <v>34009.213689999997</v>
      </c>
      <c r="I118" s="15">
        <f t="shared" si="6"/>
        <v>2049989.1890199999</v>
      </c>
      <c r="J118" s="15">
        <f t="shared" si="7"/>
        <v>1194090.84779</v>
      </c>
      <c r="K118" s="7">
        <f t="shared" si="9"/>
        <v>1352435.5163700001</v>
      </c>
      <c r="L118" s="7">
        <v>253172</v>
      </c>
      <c r="M118" s="7">
        <v>544750.98126000003</v>
      </c>
      <c r="N118" s="7">
        <v>573464</v>
      </c>
      <c r="O118" s="7">
        <v>0</v>
      </c>
      <c r="P118" s="7">
        <v>7892.9560000000001</v>
      </c>
      <c r="Q118" s="7">
        <v>-26844.420890000001</v>
      </c>
      <c r="R118" s="7">
        <v>0</v>
      </c>
      <c r="S118" s="7">
        <v>-3250.0107499999999</v>
      </c>
      <c r="T118" s="7">
        <f t="shared" si="8"/>
        <v>1349185.5056200002</v>
      </c>
      <c r="U118" s="7">
        <v>0</v>
      </c>
      <c r="V118" s="7">
        <v>23763.96963</v>
      </c>
      <c r="W118" s="7">
        <v>-1216.36438</v>
      </c>
      <c r="X118" s="7">
        <v>-182091.31462000002</v>
      </c>
      <c r="Y118" s="7">
        <v>-6576.5993600000011</v>
      </c>
      <c r="Z118" s="7">
        <v>11025.650900000095</v>
      </c>
      <c r="AA118" s="7"/>
      <c r="AB118" s="7"/>
      <c r="AH118" s="19"/>
    </row>
    <row r="119" spans="1:34" x14ac:dyDescent="0.25">
      <c r="A119" s="13">
        <v>42430</v>
      </c>
      <c r="B119" s="14">
        <v>42430</v>
      </c>
      <c r="C119" s="15">
        <v>836684.26796000008</v>
      </c>
      <c r="D119" s="7">
        <v>662926.41689999995</v>
      </c>
      <c r="E119" s="7">
        <f t="shared" si="5"/>
        <v>1340998.03892</v>
      </c>
      <c r="F119" s="7">
        <v>1256363.1915</v>
      </c>
      <c r="G119" s="7">
        <v>33909.715660000002</v>
      </c>
      <c r="H119" s="7">
        <v>50725.131760000004</v>
      </c>
      <c r="I119" s="15">
        <f t="shared" si="6"/>
        <v>2003924.4558199998</v>
      </c>
      <c r="J119" s="15">
        <f t="shared" si="7"/>
        <v>1116515.0560999997</v>
      </c>
      <c r="K119" s="7">
        <f t="shared" si="9"/>
        <v>1314627.1939700001</v>
      </c>
      <c r="L119" s="7">
        <v>209172</v>
      </c>
      <c r="M119" s="7">
        <v>550519.55481</v>
      </c>
      <c r="N119" s="7">
        <v>573464</v>
      </c>
      <c r="O119" s="7">
        <v>0</v>
      </c>
      <c r="P119" s="7">
        <v>7892.9560000000001</v>
      </c>
      <c r="Q119" s="7">
        <v>-26421.316840000003</v>
      </c>
      <c r="R119" s="7">
        <v>0</v>
      </c>
      <c r="S119" s="7">
        <v>-4389.9512699999996</v>
      </c>
      <c r="T119" s="7">
        <f t="shared" si="8"/>
        <v>1310237.2427000001</v>
      </c>
      <c r="U119" s="7">
        <v>0</v>
      </c>
      <c r="V119" s="7">
        <v>24063.96963</v>
      </c>
      <c r="W119" s="7">
        <v>-1078.7542000000001</v>
      </c>
      <c r="X119" s="7">
        <v>-182091.31462000002</v>
      </c>
      <c r="Y119" s="7">
        <v>-8047.3118500000019</v>
      </c>
      <c r="Z119" s="7">
        <v>-26568.77556000018</v>
      </c>
      <c r="AA119" s="7"/>
      <c r="AB119" s="7"/>
      <c r="AH119" s="19"/>
    </row>
    <row r="120" spans="1:34" x14ac:dyDescent="0.25">
      <c r="A120" s="13">
        <v>42461</v>
      </c>
      <c r="B120" s="14">
        <v>42461</v>
      </c>
      <c r="C120" s="15">
        <v>826632.55460999999</v>
      </c>
      <c r="D120" s="7">
        <v>644794.38319000008</v>
      </c>
      <c r="E120" s="7">
        <f t="shared" si="5"/>
        <v>1442902.62509</v>
      </c>
      <c r="F120" s="7">
        <v>1357594.62225</v>
      </c>
      <c r="G120" s="7">
        <v>34409.715660000002</v>
      </c>
      <c r="H120" s="7">
        <v>50898.287179999999</v>
      </c>
      <c r="I120" s="15">
        <f t="shared" si="6"/>
        <v>2087697.0082800002</v>
      </c>
      <c r="J120" s="15">
        <f t="shared" si="7"/>
        <v>1210166.16649</v>
      </c>
      <c r="K120" s="7">
        <f t="shared" si="9"/>
        <v>1425130.5020099999</v>
      </c>
      <c r="L120" s="7">
        <v>263000</v>
      </c>
      <c r="M120" s="7">
        <v>590285.97980999993</v>
      </c>
      <c r="N120" s="7">
        <v>573464</v>
      </c>
      <c r="O120" s="7">
        <v>0</v>
      </c>
      <c r="P120" s="7">
        <v>7892.9560000000001</v>
      </c>
      <c r="Q120" s="7">
        <v>-9512.4338000000007</v>
      </c>
      <c r="R120" s="7">
        <v>0</v>
      </c>
      <c r="S120" s="7">
        <v>-3315.8613499999997</v>
      </c>
      <c r="T120" s="7">
        <f t="shared" si="8"/>
        <v>1421814.64066</v>
      </c>
      <c r="U120" s="7">
        <v>0</v>
      </c>
      <c r="V120" s="7">
        <v>24248.89904</v>
      </c>
      <c r="W120" s="7">
        <v>-1010.9990600000001</v>
      </c>
      <c r="X120" s="7">
        <v>-182091.31462000002</v>
      </c>
      <c r="Y120" s="7">
        <v>-9273.9522500000021</v>
      </c>
      <c r="Z120" s="7">
        <v>-43521.107279999975</v>
      </c>
      <c r="AA120" s="7"/>
      <c r="AB120" s="7"/>
      <c r="AH120" s="19"/>
    </row>
    <row r="121" spans="1:34" x14ac:dyDescent="0.25">
      <c r="A121" s="13">
        <v>42491</v>
      </c>
      <c r="B121" s="14">
        <v>42491</v>
      </c>
      <c r="C121" s="15">
        <v>849599.25898000004</v>
      </c>
      <c r="D121" s="7">
        <v>656592.28113000002</v>
      </c>
      <c r="E121" s="7">
        <f t="shared" si="5"/>
        <v>1484013.7268600001</v>
      </c>
      <c r="F121" s="7">
        <v>1395454.85733</v>
      </c>
      <c r="G121" s="7">
        <v>34409.715660000002</v>
      </c>
      <c r="H121" s="7">
        <v>54149.153870000009</v>
      </c>
      <c r="I121" s="15">
        <f t="shared" si="6"/>
        <v>2140606.0079899998</v>
      </c>
      <c r="J121" s="15">
        <f t="shared" si="7"/>
        <v>1236857.5951400003</v>
      </c>
      <c r="K121" s="7">
        <f t="shared" si="9"/>
        <v>1483108.62711</v>
      </c>
      <c r="L121" s="7">
        <v>253500</v>
      </c>
      <c r="M121" s="7">
        <v>644928.60480999993</v>
      </c>
      <c r="N121" s="7">
        <v>581364</v>
      </c>
      <c r="O121" s="7">
        <v>0</v>
      </c>
      <c r="P121" s="7">
        <v>7892.9560000000001</v>
      </c>
      <c r="Q121" s="7">
        <v>-4576.9337000000005</v>
      </c>
      <c r="R121" s="7">
        <v>0</v>
      </c>
      <c r="S121" s="7">
        <v>-847.17824999999993</v>
      </c>
      <c r="T121" s="7">
        <f t="shared" si="8"/>
        <v>1482261.4488599999</v>
      </c>
      <c r="U121" s="7">
        <v>0</v>
      </c>
      <c r="V121" s="7">
        <v>24248.89904</v>
      </c>
      <c r="W121" s="7">
        <v>-870.49131</v>
      </c>
      <c r="X121" s="7">
        <v>-182091.31462000002</v>
      </c>
      <c r="Y121" s="7">
        <v>-11508.902570000002</v>
      </c>
      <c r="Z121" s="7">
        <v>-75182.044259999748</v>
      </c>
      <c r="AA121" s="7"/>
      <c r="AB121" s="7"/>
      <c r="AH121" s="19"/>
    </row>
    <row r="122" spans="1:34" x14ac:dyDescent="0.25">
      <c r="A122" s="13">
        <v>42522</v>
      </c>
      <c r="B122" s="14">
        <v>42522</v>
      </c>
      <c r="C122" s="15">
        <v>808361.92447000009</v>
      </c>
      <c r="D122" s="7">
        <v>652734.31946000003</v>
      </c>
      <c r="E122" s="7">
        <f t="shared" si="5"/>
        <v>1549734.4111599999</v>
      </c>
      <c r="F122" s="7">
        <v>1454749.3573399999</v>
      </c>
      <c r="G122" s="7">
        <v>34409.715660000002</v>
      </c>
      <c r="H122" s="7">
        <v>60575.338159999999</v>
      </c>
      <c r="I122" s="15">
        <f t="shared" si="6"/>
        <v>2202468.73062</v>
      </c>
      <c r="J122" s="15">
        <f t="shared" si="7"/>
        <v>1333531.46799</v>
      </c>
      <c r="K122" s="7">
        <f t="shared" si="9"/>
        <v>1611711.37518</v>
      </c>
      <c r="L122" s="7">
        <v>263700</v>
      </c>
      <c r="M122" s="7">
        <v>769114.60480999993</v>
      </c>
      <c r="N122" s="7">
        <v>592064</v>
      </c>
      <c r="O122" s="7">
        <v>0</v>
      </c>
      <c r="P122" s="7">
        <v>7892.9560000000001</v>
      </c>
      <c r="Q122" s="7">
        <v>-21060.18563</v>
      </c>
      <c r="R122" s="7">
        <v>0</v>
      </c>
      <c r="S122" s="7">
        <v>1071.5441500000004</v>
      </c>
      <c r="T122" s="7">
        <f t="shared" si="8"/>
        <v>1612782.9193299999</v>
      </c>
      <c r="U122" s="7">
        <v>0</v>
      </c>
      <c r="V122" s="7">
        <v>24248.89904</v>
      </c>
      <c r="W122" s="7">
        <v>-722.78362000000004</v>
      </c>
      <c r="X122" s="7">
        <v>-183504.22316999998</v>
      </c>
      <c r="Y122" s="7">
        <v>-15372.941030000004</v>
      </c>
      <c r="Z122" s="7">
        <v>-103900.40256000018</v>
      </c>
      <c r="AA122" s="7"/>
      <c r="AB122" s="7"/>
      <c r="AH122" s="19"/>
    </row>
    <row r="123" spans="1:34" x14ac:dyDescent="0.25">
      <c r="A123" s="13">
        <v>42552</v>
      </c>
      <c r="B123" s="14">
        <v>42552</v>
      </c>
      <c r="C123" s="15">
        <v>781807.84959999996</v>
      </c>
      <c r="D123" s="7">
        <v>678747.54515999998</v>
      </c>
      <c r="E123" s="7">
        <f t="shared" si="5"/>
        <v>1569146.0329599997</v>
      </c>
      <c r="F123" s="7">
        <v>1483545.9595899999</v>
      </c>
      <c r="G123" s="7">
        <v>34409.715660000002</v>
      </c>
      <c r="H123" s="7">
        <v>51190.357710000004</v>
      </c>
      <c r="I123" s="15">
        <f t="shared" si="6"/>
        <v>2247893.5781199997</v>
      </c>
      <c r="J123" s="15">
        <f t="shared" si="7"/>
        <v>1414895.3708100005</v>
      </c>
      <c r="K123" s="7">
        <f t="shared" si="9"/>
        <v>1681256.25297</v>
      </c>
      <c r="L123" s="7">
        <v>254100</v>
      </c>
      <c r="M123" s="7">
        <v>848520.60480999993</v>
      </c>
      <c r="N123" s="7">
        <v>592064</v>
      </c>
      <c r="O123" s="7">
        <v>0</v>
      </c>
      <c r="P123" s="7">
        <v>7892.9560000000001</v>
      </c>
      <c r="Q123" s="7">
        <v>-21321.307840000001</v>
      </c>
      <c r="R123" s="7">
        <v>0</v>
      </c>
      <c r="S123" s="7">
        <v>-2547.6903899999998</v>
      </c>
      <c r="T123" s="7">
        <f t="shared" si="8"/>
        <v>1678708.5625800001</v>
      </c>
      <c r="U123" s="7">
        <v>0</v>
      </c>
      <c r="V123" s="7">
        <v>24248.89904</v>
      </c>
      <c r="W123" s="7">
        <v>-834.87374</v>
      </c>
      <c r="X123" s="7">
        <v>-183504.22316999998</v>
      </c>
      <c r="Y123" s="7">
        <v>-18022.46933</v>
      </c>
      <c r="Z123" s="7">
        <v>-85700.524569999936</v>
      </c>
      <c r="AA123" s="7"/>
      <c r="AB123" s="7"/>
      <c r="AH123" s="19"/>
    </row>
    <row r="124" spans="1:34" x14ac:dyDescent="0.25">
      <c r="A124" s="13">
        <v>42583</v>
      </c>
      <c r="B124" s="14">
        <v>42583</v>
      </c>
      <c r="C124" s="15">
        <v>748348.11500000011</v>
      </c>
      <c r="D124" s="7">
        <v>662255.31478999997</v>
      </c>
      <c r="E124" s="7">
        <f t="shared" si="5"/>
        <v>1617011.9861300001</v>
      </c>
      <c r="F124" s="7">
        <v>1531379.5937300001</v>
      </c>
      <c r="G124" s="7">
        <v>34409.715660000002</v>
      </c>
      <c r="H124" s="7">
        <v>51222.676740000003</v>
      </c>
      <c r="I124" s="15">
        <f t="shared" si="6"/>
        <v>2279267.3009200003</v>
      </c>
      <c r="J124" s="15">
        <f t="shared" si="7"/>
        <v>1479696.5091800005</v>
      </c>
      <c r="K124" s="7">
        <f t="shared" si="9"/>
        <v>1737230.45264</v>
      </c>
      <c r="L124" s="7">
        <v>254500</v>
      </c>
      <c r="M124" s="7">
        <v>893186.47980999993</v>
      </c>
      <c r="N124" s="7">
        <v>603764</v>
      </c>
      <c r="O124" s="7">
        <v>0</v>
      </c>
      <c r="P124" s="7">
        <v>7892.9560000000001</v>
      </c>
      <c r="Q124" s="7">
        <v>-22112.98317</v>
      </c>
      <c r="R124" s="7">
        <v>0</v>
      </c>
      <c r="S124" s="7">
        <v>-1234.62429</v>
      </c>
      <c r="T124" s="7">
        <f t="shared" si="8"/>
        <v>1735995.8283500001</v>
      </c>
      <c r="U124" s="7">
        <v>0</v>
      </c>
      <c r="V124" s="7">
        <v>24248.89904</v>
      </c>
      <c r="W124" s="7">
        <v>-814.13171999999997</v>
      </c>
      <c r="X124" s="7">
        <v>-183504.22316999998</v>
      </c>
      <c r="Y124" s="7">
        <v>-21467.718100000002</v>
      </c>
      <c r="Z124" s="7">
        <v>-74762.145219999788</v>
      </c>
      <c r="AA124" s="7"/>
      <c r="AB124" s="7"/>
      <c r="AH124" s="19"/>
    </row>
    <row r="125" spans="1:34" x14ac:dyDescent="0.25">
      <c r="A125" s="13">
        <v>42614</v>
      </c>
      <c r="B125" s="14">
        <v>42614</v>
      </c>
      <c r="C125" s="15">
        <v>797822.33133000007</v>
      </c>
      <c r="D125" s="7">
        <v>655235.65544000012</v>
      </c>
      <c r="E125" s="7">
        <f t="shared" si="5"/>
        <v>1779581.5828199999</v>
      </c>
      <c r="F125" s="7">
        <v>1709970.28149</v>
      </c>
      <c r="G125" s="7">
        <v>34409.715660000002</v>
      </c>
      <c r="H125" s="7">
        <v>35201.58567</v>
      </c>
      <c r="I125" s="15">
        <f t="shared" si="6"/>
        <v>2434817.23826</v>
      </c>
      <c r="J125" s="15">
        <f t="shared" si="7"/>
        <v>1601793.321260001</v>
      </c>
      <c r="K125" s="7">
        <f t="shared" si="9"/>
        <v>1878598.1390000002</v>
      </c>
      <c r="L125" s="7">
        <v>264000</v>
      </c>
      <c r="M125" s="7">
        <v>1025683.33141</v>
      </c>
      <c r="N125" s="7">
        <v>603764</v>
      </c>
      <c r="O125" s="7">
        <v>0</v>
      </c>
      <c r="P125" s="7">
        <v>7892.9560000000001</v>
      </c>
      <c r="Q125" s="7">
        <v>-22742.148410000002</v>
      </c>
      <c r="R125" s="7">
        <v>0</v>
      </c>
      <c r="S125" s="7">
        <v>-4240.3256799999999</v>
      </c>
      <c r="T125" s="7">
        <f t="shared" si="8"/>
        <v>1874357.8133200002</v>
      </c>
      <c r="U125" s="7">
        <v>0</v>
      </c>
      <c r="V125" s="7">
        <v>24248.89904</v>
      </c>
      <c r="W125" s="7">
        <v>-849.03916000000004</v>
      </c>
      <c r="X125" s="7">
        <v>-183504.22316999998</v>
      </c>
      <c r="Y125" s="7">
        <v>-24822.446030000003</v>
      </c>
      <c r="Z125" s="7">
        <v>-87637.682739999291</v>
      </c>
      <c r="AA125" s="7"/>
      <c r="AB125" s="7"/>
      <c r="AH125" s="19"/>
    </row>
    <row r="126" spans="1:34" x14ac:dyDescent="0.25">
      <c r="A126" s="13">
        <v>42644</v>
      </c>
      <c r="B126" s="14">
        <v>42644</v>
      </c>
      <c r="C126" s="15">
        <v>777871.50380000006</v>
      </c>
      <c r="D126" s="7">
        <v>651218.91631</v>
      </c>
      <c r="E126" s="7">
        <f t="shared" si="5"/>
        <v>1764822.3361200001</v>
      </c>
      <c r="F126" s="7">
        <v>1695297.0388800001</v>
      </c>
      <c r="G126" s="7">
        <v>34409.715660000002</v>
      </c>
      <c r="H126" s="7">
        <v>35115.581579999998</v>
      </c>
      <c r="I126" s="15">
        <f t="shared" si="6"/>
        <v>2416041.2524300003</v>
      </c>
      <c r="J126" s="15">
        <f t="shared" si="7"/>
        <v>1603054.1670500005</v>
      </c>
      <c r="K126" s="7">
        <f t="shared" si="9"/>
        <v>1853837.0176100002</v>
      </c>
      <c r="L126" s="7">
        <v>247930</v>
      </c>
      <c r="M126" s="7">
        <v>1025683.33141</v>
      </c>
      <c r="N126" s="7">
        <v>603764</v>
      </c>
      <c r="O126" s="7">
        <v>0</v>
      </c>
      <c r="P126" s="7">
        <v>7892.9560000000001</v>
      </c>
      <c r="Q126" s="7">
        <v>-31433.269800000002</v>
      </c>
      <c r="R126" s="7">
        <v>0</v>
      </c>
      <c r="S126" s="7">
        <v>-6379.7132599999995</v>
      </c>
      <c r="T126" s="7">
        <f t="shared" si="8"/>
        <v>1847457.3043500001</v>
      </c>
      <c r="U126" s="7">
        <v>0</v>
      </c>
      <c r="V126" s="7">
        <v>24998.89904</v>
      </c>
      <c r="W126" s="7">
        <v>-805.67078000000004</v>
      </c>
      <c r="X126" s="7">
        <v>-183504.22316999998</v>
      </c>
      <c r="Y126" s="7">
        <v>-27514.398870000005</v>
      </c>
      <c r="Z126" s="7">
        <v>-57577.743519999742</v>
      </c>
      <c r="AA126" s="7"/>
      <c r="AB126" s="7"/>
      <c r="AH126" s="19"/>
    </row>
    <row r="127" spans="1:34" x14ac:dyDescent="0.25">
      <c r="A127" s="13">
        <v>42675</v>
      </c>
      <c r="B127" s="14">
        <v>42675</v>
      </c>
      <c r="C127" s="15">
        <v>762440.11207999999</v>
      </c>
      <c r="D127" s="7">
        <v>679687.11574000004</v>
      </c>
      <c r="E127" s="7">
        <f t="shared" si="5"/>
        <v>1691979.3615000003</v>
      </c>
      <c r="F127" s="7">
        <v>1620672.9400200003</v>
      </c>
      <c r="G127" s="7">
        <v>33993.715660000002</v>
      </c>
      <c r="H127" s="7">
        <v>37312.705820000003</v>
      </c>
      <c r="I127" s="15">
        <f t="shared" si="6"/>
        <v>2371666.4772400004</v>
      </c>
      <c r="J127" s="15">
        <f t="shared" si="7"/>
        <v>1571913.6593400009</v>
      </c>
      <c r="K127" s="7">
        <f t="shared" si="9"/>
        <v>1826383.6124800001</v>
      </c>
      <c r="L127" s="7">
        <v>222430</v>
      </c>
      <c r="M127" s="7">
        <v>1025683.33141</v>
      </c>
      <c r="N127" s="7">
        <v>603764</v>
      </c>
      <c r="O127" s="7">
        <v>0</v>
      </c>
      <c r="P127" s="7">
        <v>7892.9560000000001</v>
      </c>
      <c r="Q127" s="7">
        <v>-33386.674930000001</v>
      </c>
      <c r="R127" s="7">
        <v>0</v>
      </c>
      <c r="S127" s="7">
        <v>-6355.7344299999995</v>
      </c>
      <c r="T127" s="7">
        <f t="shared" si="8"/>
        <v>1820027.8780500002</v>
      </c>
      <c r="U127" s="7">
        <v>0</v>
      </c>
      <c r="V127" s="7">
        <v>25211.893</v>
      </c>
      <c r="W127" s="7">
        <v>-704.31902000000002</v>
      </c>
      <c r="X127" s="7">
        <v>-183504.22316999998</v>
      </c>
      <c r="Y127" s="7">
        <v>-31105.367809999992</v>
      </c>
      <c r="Z127" s="7">
        <v>-58012.201709999325</v>
      </c>
      <c r="AA127" s="7"/>
      <c r="AB127" s="7"/>
      <c r="AH127" s="19"/>
    </row>
    <row r="128" spans="1:34" x14ac:dyDescent="0.25">
      <c r="A128" s="13">
        <v>42705</v>
      </c>
      <c r="B128" s="14">
        <v>42705</v>
      </c>
      <c r="C128" s="15">
        <v>574935.92073999997</v>
      </c>
      <c r="D128" s="7">
        <v>730326.50185</v>
      </c>
      <c r="E128" s="7">
        <f t="shared" si="5"/>
        <v>1751145.2437700001</v>
      </c>
      <c r="F128" s="7">
        <v>1679931.4188900001</v>
      </c>
      <c r="G128" s="7">
        <v>33993.715660000002</v>
      </c>
      <c r="H128" s="7">
        <v>37220.109219999998</v>
      </c>
      <c r="I128" s="15">
        <f t="shared" si="6"/>
        <v>2481471.7456200002</v>
      </c>
      <c r="J128" s="15">
        <f t="shared" si="7"/>
        <v>1869315.7156600005</v>
      </c>
      <c r="K128" s="7">
        <f t="shared" si="9"/>
        <v>2024737.4902999999</v>
      </c>
      <c r="L128" s="7">
        <v>264430</v>
      </c>
      <c r="M128" s="7">
        <v>1136313.80691</v>
      </c>
      <c r="N128" s="7">
        <v>636164</v>
      </c>
      <c r="O128" s="7">
        <v>0</v>
      </c>
      <c r="P128" s="7">
        <v>7892.9560000000001</v>
      </c>
      <c r="Q128" s="7">
        <v>-20063.27261</v>
      </c>
      <c r="R128" s="7">
        <v>0</v>
      </c>
      <c r="S128" s="7">
        <v>-4413.6240700000008</v>
      </c>
      <c r="T128" s="7">
        <f t="shared" si="8"/>
        <v>2020323.86623</v>
      </c>
      <c r="U128" s="7">
        <v>0</v>
      </c>
      <c r="V128" s="7">
        <v>25341.705000000002</v>
      </c>
      <c r="W128" s="7">
        <v>-912.59069000000011</v>
      </c>
      <c r="X128" s="7">
        <v>-183504.22316999998</v>
      </c>
      <c r="Y128" s="7">
        <v>-32192.177749999999</v>
      </c>
      <c r="Z128" s="7">
        <v>40259.136040000201</v>
      </c>
      <c r="AA128" s="7"/>
      <c r="AB128" s="7"/>
      <c r="AH128" s="19"/>
    </row>
    <row r="129" spans="1:34" x14ac:dyDescent="0.25">
      <c r="A129" s="13">
        <v>42736</v>
      </c>
      <c r="B129" s="14">
        <v>42736</v>
      </c>
      <c r="C129" s="15">
        <v>542859.09142999991</v>
      </c>
      <c r="D129" s="7">
        <v>684897.91870000004</v>
      </c>
      <c r="E129" s="7">
        <f t="shared" si="5"/>
        <v>1722533.5635299999</v>
      </c>
      <c r="F129" s="7">
        <v>1650843.3923599999</v>
      </c>
      <c r="G129" s="7">
        <v>33993.715660000002</v>
      </c>
      <c r="H129" s="7">
        <v>37696.455510000007</v>
      </c>
      <c r="I129" s="15">
        <f t="shared" si="6"/>
        <v>2407431.4822300002</v>
      </c>
      <c r="J129" s="15">
        <f t="shared" si="7"/>
        <v>1826875.9352900004</v>
      </c>
      <c r="K129" s="7">
        <f t="shared" si="9"/>
        <v>2023161.8771300002</v>
      </c>
      <c r="L129" s="7">
        <v>242580</v>
      </c>
      <c r="M129" s="7">
        <v>1161128.18191</v>
      </c>
      <c r="N129" s="7">
        <v>636164</v>
      </c>
      <c r="O129" s="7">
        <v>0</v>
      </c>
      <c r="P129" s="7">
        <v>7892.9560000000001</v>
      </c>
      <c r="Q129" s="7">
        <v>-24603.260780000001</v>
      </c>
      <c r="R129" s="7">
        <v>0</v>
      </c>
      <c r="S129" s="7">
        <v>-2884.6545299999993</v>
      </c>
      <c r="T129" s="7">
        <f t="shared" si="8"/>
        <v>2020277.2226000002</v>
      </c>
      <c r="U129" s="7">
        <v>0</v>
      </c>
      <c r="V129" s="7">
        <v>25341.705000000002</v>
      </c>
      <c r="W129" s="7">
        <v>-841.16803000000004</v>
      </c>
      <c r="X129" s="7">
        <v>-183504.22316999998</v>
      </c>
      <c r="Y129" s="7">
        <v>-35108.463360000002</v>
      </c>
      <c r="Z129" s="7">
        <v>710.86225000000002</v>
      </c>
      <c r="AA129" s="7"/>
      <c r="AB129" s="7"/>
      <c r="AC129" s="7"/>
      <c r="AH129" s="19"/>
    </row>
    <row r="130" spans="1:34" x14ac:dyDescent="0.25">
      <c r="A130" s="13">
        <v>42767</v>
      </c>
      <c r="B130" s="14">
        <v>42767</v>
      </c>
      <c r="C130" s="15">
        <v>551616.82149</v>
      </c>
      <c r="D130" s="7">
        <v>686514.87595000002</v>
      </c>
      <c r="E130" s="7">
        <f t="shared" si="5"/>
        <v>1731123.9043100001</v>
      </c>
      <c r="F130" s="7">
        <v>1659441.40225</v>
      </c>
      <c r="G130" s="7">
        <v>33993.715660000002</v>
      </c>
      <c r="H130" s="7">
        <v>37688.786399999997</v>
      </c>
      <c r="I130" s="15">
        <f t="shared" si="6"/>
        <v>2417638.7802600004</v>
      </c>
      <c r="J130" s="15">
        <f t="shared" si="7"/>
        <v>1828333.1723700005</v>
      </c>
      <c r="K130" s="7">
        <f t="shared" si="9"/>
        <v>2010890.6065700001</v>
      </c>
      <c r="L130" s="7">
        <v>220540</v>
      </c>
      <c r="M130" s="7">
        <v>1161227.4394100001</v>
      </c>
      <c r="N130" s="7">
        <v>636164</v>
      </c>
      <c r="O130" s="7">
        <v>0</v>
      </c>
      <c r="P130" s="7">
        <v>7892.9560000000001</v>
      </c>
      <c r="Q130" s="7">
        <v>-14933.788839999999</v>
      </c>
      <c r="R130" s="7">
        <v>0</v>
      </c>
      <c r="S130" s="7">
        <v>-75.281419999999855</v>
      </c>
      <c r="T130" s="7">
        <f t="shared" si="8"/>
        <v>2010815.3251500002</v>
      </c>
      <c r="U130" s="7">
        <v>0</v>
      </c>
      <c r="V130" s="7">
        <v>28841.705000000002</v>
      </c>
      <c r="W130" s="7">
        <v>-1230.8665700000001</v>
      </c>
      <c r="X130" s="7">
        <v>-183504.22316999998</v>
      </c>
      <c r="Y130" s="7">
        <v>-39204.851929999997</v>
      </c>
      <c r="Z130" s="7">
        <v>12616.083890000105</v>
      </c>
      <c r="AA130" s="7"/>
      <c r="AB130" s="7"/>
      <c r="AC130" s="7"/>
      <c r="AH130" s="19"/>
    </row>
    <row r="131" spans="1:34" x14ac:dyDescent="0.25">
      <c r="A131" s="13">
        <v>42795</v>
      </c>
      <c r="B131" s="14">
        <v>42795</v>
      </c>
      <c r="C131" s="15">
        <v>600602.73842999991</v>
      </c>
      <c r="D131" s="7">
        <v>670765.13824999996</v>
      </c>
      <c r="E131" s="7">
        <f t="shared" si="5"/>
        <v>1889048.5863900001</v>
      </c>
      <c r="F131" s="7">
        <v>1816822.7358200001</v>
      </c>
      <c r="G131" s="7">
        <v>33993.715660000002</v>
      </c>
      <c r="H131" s="7">
        <v>38232.134910000001</v>
      </c>
      <c r="I131" s="15">
        <f t="shared" si="6"/>
        <v>2559813.7246400001</v>
      </c>
      <c r="J131" s="15">
        <f t="shared" si="7"/>
        <v>1920978.8513000009</v>
      </c>
      <c r="K131" s="7">
        <f t="shared" si="9"/>
        <v>2097781.2374700005</v>
      </c>
      <c r="L131" s="7">
        <v>225740</v>
      </c>
      <c r="M131" s="7">
        <v>1249766.6136800002</v>
      </c>
      <c r="N131" s="7">
        <v>636164</v>
      </c>
      <c r="O131" s="7">
        <v>0</v>
      </c>
      <c r="P131" s="7">
        <v>796.86699999999996</v>
      </c>
      <c r="Q131" s="7">
        <v>-14686.243210000001</v>
      </c>
      <c r="R131" s="7">
        <v>0</v>
      </c>
      <c r="S131" s="7">
        <v>-7499.0345700000007</v>
      </c>
      <c r="T131" s="7">
        <f t="shared" si="8"/>
        <v>2090282.2029000006</v>
      </c>
      <c r="U131" s="7">
        <v>0</v>
      </c>
      <c r="V131" s="7">
        <v>28928.247009999999</v>
      </c>
      <c r="W131" s="7">
        <v>-1138.7751200000002</v>
      </c>
      <c r="X131" s="7">
        <v>-183504.22316999998</v>
      </c>
      <c r="Y131" s="7">
        <v>-29313.197620000003</v>
      </c>
      <c r="Z131" s="7">
        <v>15724.59730000019</v>
      </c>
      <c r="AA131" s="7"/>
      <c r="AB131" s="7"/>
      <c r="AC131" s="7"/>
      <c r="AH131" s="19"/>
    </row>
    <row r="132" spans="1:34" x14ac:dyDescent="0.25">
      <c r="A132" s="13">
        <v>42826</v>
      </c>
      <c r="B132" s="14">
        <v>42826</v>
      </c>
      <c r="C132" s="15">
        <v>644012.72133000009</v>
      </c>
      <c r="D132" s="7">
        <v>686194.27850000001</v>
      </c>
      <c r="E132" s="7">
        <f t="shared" si="5"/>
        <v>1937571.22585</v>
      </c>
      <c r="F132" s="7">
        <v>1861143.3817800002</v>
      </c>
      <c r="G132" s="7">
        <v>34093.715660000002</v>
      </c>
      <c r="H132" s="7">
        <v>42334.128410000005</v>
      </c>
      <c r="I132" s="15">
        <f t="shared" si="6"/>
        <v>2623765.5043500001</v>
      </c>
      <c r="J132" s="15">
        <f t="shared" si="7"/>
        <v>1937418.6546100006</v>
      </c>
      <c r="K132" s="7">
        <f t="shared" si="9"/>
        <v>2103361.3624700001</v>
      </c>
      <c r="L132" s="7">
        <v>262280</v>
      </c>
      <c r="M132" s="7">
        <v>1248621.1821300001</v>
      </c>
      <c r="N132" s="7">
        <v>636164</v>
      </c>
      <c r="O132" s="7">
        <v>0</v>
      </c>
      <c r="P132" s="7">
        <v>796.86699999999996</v>
      </c>
      <c r="Q132" s="7">
        <v>-44500.686659999999</v>
      </c>
      <c r="R132" s="7">
        <v>0</v>
      </c>
      <c r="S132" s="7">
        <v>-2465.3998500000002</v>
      </c>
      <c r="T132" s="7">
        <f t="shared" si="8"/>
        <v>2100895.9626199999</v>
      </c>
      <c r="U132" s="7">
        <v>0</v>
      </c>
      <c r="V132" s="7">
        <v>29035.640730000003</v>
      </c>
      <c r="W132" s="7">
        <v>-1040.50352</v>
      </c>
      <c r="X132" s="7">
        <v>-183504.22316999998</v>
      </c>
      <c r="Y132" s="7">
        <v>-32690.180530000001</v>
      </c>
      <c r="Z132" s="7">
        <v>24721.958480000259</v>
      </c>
      <c r="AA132" s="7"/>
      <c r="AB132" s="7"/>
      <c r="AC132" s="7"/>
      <c r="AH132" s="19"/>
    </row>
    <row r="133" spans="1:34" x14ac:dyDescent="0.25">
      <c r="A133" s="13">
        <v>42856</v>
      </c>
      <c r="B133" s="14">
        <v>42856</v>
      </c>
      <c r="C133" s="15">
        <v>637466.73146000004</v>
      </c>
      <c r="D133" s="7">
        <v>688082.14740000002</v>
      </c>
      <c r="E133" s="7">
        <f t="shared" si="5"/>
        <v>2014379.4623400001</v>
      </c>
      <c r="F133" s="7">
        <v>1939759.9266700002</v>
      </c>
      <c r="G133" s="7">
        <v>34093.715660000002</v>
      </c>
      <c r="H133" s="7">
        <v>40525.820010000003</v>
      </c>
      <c r="I133" s="15">
        <f t="shared" si="6"/>
        <v>2702461.6097400002</v>
      </c>
      <c r="J133" s="15">
        <f t="shared" si="7"/>
        <v>2024469.0582700004</v>
      </c>
      <c r="K133" s="7">
        <f t="shared" si="9"/>
        <v>2114837.4561999999</v>
      </c>
      <c r="L133" s="7">
        <v>293790</v>
      </c>
      <c r="M133" s="7">
        <v>1247447.9119200001</v>
      </c>
      <c r="N133" s="7">
        <v>581064</v>
      </c>
      <c r="O133" s="7">
        <v>0</v>
      </c>
      <c r="P133" s="7">
        <v>796.86699999999996</v>
      </c>
      <c r="Q133" s="7">
        <v>-8261.3227200000001</v>
      </c>
      <c r="R133" s="7">
        <v>0</v>
      </c>
      <c r="S133" s="7">
        <v>-2833.2144199999998</v>
      </c>
      <c r="T133" s="7">
        <f t="shared" si="8"/>
        <v>2112004.2417799998</v>
      </c>
      <c r="U133" s="7">
        <v>0</v>
      </c>
      <c r="V133" s="7">
        <v>29091.537090000002</v>
      </c>
      <c r="W133" s="7">
        <v>-843.05308000000002</v>
      </c>
      <c r="X133" s="7">
        <v>-183504.22316999998</v>
      </c>
      <c r="Y133" s="7">
        <v>-35968.049090000008</v>
      </c>
      <c r="Z133" s="7">
        <v>103688.60474000026</v>
      </c>
      <c r="AA133" s="7"/>
      <c r="AB133" s="7"/>
      <c r="AC133" s="7"/>
      <c r="AH133" s="19"/>
    </row>
    <row r="134" spans="1:34" x14ac:dyDescent="0.25">
      <c r="A134" s="13">
        <v>42887</v>
      </c>
      <c r="B134" s="14">
        <v>42887</v>
      </c>
      <c r="C134" s="15">
        <v>526841.84489000018</v>
      </c>
      <c r="D134" s="7">
        <v>673363.60199</v>
      </c>
      <c r="E134" s="7">
        <f t="shared" si="5"/>
        <v>1787892.5147200001</v>
      </c>
      <c r="F134" s="7">
        <v>1713353.7530200002</v>
      </c>
      <c r="G134" s="7">
        <v>33859.715660000002</v>
      </c>
      <c r="H134" s="7">
        <v>40679.046040000001</v>
      </c>
      <c r="I134" s="15">
        <f t="shared" si="6"/>
        <v>2461256.1167100002</v>
      </c>
      <c r="J134" s="15">
        <f t="shared" si="7"/>
        <v>1893735.22578</v>
      </c>
      <c r="K134" s="7">
        <f t="shared" si="9"/>
        <v>2075852.3065299999</v>
      </c>
      <c r="L134" s="7">
        <v>238700</v>
      </c>
      <c r="M134" s="7">
        <v>1302138.79443</v>
      </c>
      <c r="N134" s="7">
        <v>581064</v>
      </c>
      <c r="O134" s="7">
        <v>0</v>
      </c>
      <c r="P134" s="7">
        <v>796.86699999999996</v>
      </c>
      <c r="Q134" s="7">
        <v>-46847.354900000006</v>
      </c>
      <c r="R134" s="7">
        <v>0</v>
      </c>
      <c r="S134" s="7">
        <v>-3316.4687699999995</v>
      </c>
      <c r="T134" s="7">
        <f t="shared" si="8"/>
        <v>2072535.83776</v>
      </c>
      <c r="U134" s="7">
        <v>0</v>
      </c>
      <c r="V134" s="7">
        <v>29142.279439999998</v>
      </c>
      <c r="W134" s="7">
        <v>-3585.2949999999996</v>
      </c>
      <c r="X134" s="7">
        <v>-177509.04313000001</v>
      </c>
      <c r="Y134" s="7">
        <v>-41318.787940000002</v>
      </c>
      <c r="Z134" s="7">
        <v>14470.234649999857</v>
      </c>
      <c r="AA134" s="7"/>
      <c r="AB134" s="7"/>
      <c r="AC134" s="7"/>
      <c r="AH134" s="19"/>
    </row>
    <row r="135" spans="1:34" x14ac:dyDescent="0.25">
      <c r="A135" s="13">
        <v>42917</v>
      </c>
      <c r="B135" s="14">
        <v>42917</v>
      </c>
      <c r="C135" s="15">
        <v>502882.18643000006</v>
      </c>
      <c r="D135" s="7">
        <v>705409.98543</v>
      </c>
      <c r="E135" s="7">
        <f t="shared" si="5"/>
        <v>1744375.1541500001</v>
      </c>
      <c r="F135" s="7">
        <v>1669621.23172</v>
      </c>
      <c r="G135" s="7">
        <v>33859.715660000002</v>
      </c>
      <c r="H135" s="7">
        <v>40894.206770000004</v>
      </c>
      <c r="I135" s="15">
        <f t="shared" si="6"/>
        <v>2449785.1395800002</v>
      </c>
      <c r="J135" s="15">
        <f t="shared" si="7"/>
        <v>1906008.7463799999</v>
      </c>
      <c r="K135" s="7">
        <f t="shared" si="9"/>
        <v>2093378.8921200002</v>
      </c>
      <c r="L135" s="7">
        <v>263800</v>
      </c>
      <c r="M135" s="7">
        <v>1294198.1944300001</v>
      </c>
      <c r="N135" s="7">
        <v>581064</v>
      </c>
      <c r="O135" s="7">
        <v>0</v>
      </c>
      <c r="P135" s="7">
        <v>796.86699999999996</v>
      </c>
      <c r="Q135" s="7">
        <v>-46480.169310000005</v>
      </c>
      <c r="R135" s="7">
        <v>0</v>
      </c>
      <c r="S135" s="7">
        <v>-594.28364999999985</v>
      </c>
      <c r="T135" s="7">
        <f t="shared" si="8"/>
        <v>2092784.6084700001</v>
      </c>
      <c r="U135" s="7">
        <v>0</v>
      </c>
      <c r="V135" s="7">
        <v>29194.713199999998</v>
      </c>
      <c r="W135" s="7">
        <v>-3383.5098199999998</v>
      </c>
      <c r="X135" s="7">
        <v>-177509.04313000001</v>
      </c>
      <c r="Y135" s="7">
        <v>-46776.56697</v>
      </c>
      <c r="Z135" s="7">
        <v>11698.544629999877</v>
      </c>
      <c r="AA135" s="7"/>
      <c r="AB135" s="7"/>
      <c r="AC135" s="7"/>
      <c r="AH135" s="19"/>
    </row>
    <row r="136" spans="1:34" x14ac:dyDescent="0.25">
      <c r="A136" s="13">
        <v>42948</v>
      </c>
      <c r="B136" s="14">
        <v>42948</v>
      </c>
      <c r="C136" s="15">
        <v>473500.88617000007</v>
      </c>
      <c r="D136" s="7">
        <v>697305.89173000003</v>
      </c>
      <c r="E136" s="7">
        <f t="shared" si="5"/>
        <v>1730929.0358699998</v>
      </c>
      <c r="F136" s="7">
        <v>1659247.4340199998</v>
      </c>
      <c r="G136" s="7">
        <v>33859.715660000002</v>
      </c>
      <c r="H136" s="7">
        <v>37821.886190000005</v>
      </c>
      <c r="I136" s="15">
        <f t="shared" si="6"/>
        <v>2428234.9276000001</v>
      </c>
      <c r="J136" s="15">
        <f t="shared" si="7"/>
        <v>1916912.1552399998</v>
      </c>
      <c r="K136" s="7">
        <f t="shared" si="9"/>
        <v>2100212.9133600001</v>
      </c>
      <c r="L136" s="7">
        <v>264581</v>
      </c>
      <c r="M136" s="7">
        <v>1294198.1944300001</v>
      </c>
      <c r="N136" s="7">
        <v>581064</v>
      </c>
      <c r="O136" s="7">
        <v>0</v>
      </c>
      <c r="P136" s="7">
        <v>796.86699999999996</v>
      </c>
      <c r="Q136" s="7">
        <v>-40427.148070000003</v>
      </c>
      <c r="R136" s="7">
        <v>0</v>
      </c>
      <c r="S136" s="7">
        <v>-1638.74496</v>
      </c>
      <c r="T136" s="7">
        <f t="shared" si="8"/>
        <v>2098574.1684000003</v>
      </c>
      <c r="U136" s="7">
        <v>0</v>
      </c>
      <c r="V136" s="7">
        <v>29250.609560000001</v>
      </c>
      <c r="W136" s="7">
        <v>-3176.0268799999999</v>
      </c>
      <c r="X136" s="7">
        <v>-177509.04313000001</v>
      </c>
      <c r="Y136" s="7">
        <v>-51630.02001</v>
      </c>
      <c r="Z136" s="7">
        <v>21402.467299999713</v>
      </c>
      <c r="AA136" s="7"/>
      <c r="AB136" s="7"/>
      <c r="AC136" s="7"/>
      <c r="AH136" s="19"/>
    </row>
    <row r="137" spans="1:34" x14ac:dyDescent="0.25">
      <c r="A137" s="13">
        <v>42979</v>
      </c>
      <c r="B137" s="14">
        <v>42979</v>
      </c>
      <c r="C137" s="15">
        <v>448143.42670000007</v>
      </c>
      <c r="D137" s="7">
        <v>683292.99307000008</v>
      </c>
      <c r="E137" s="7">
        <f t="shared" si="5"/>
        <v>1750784.9342799997</v>
      </c>
      <c r="F137" s="7">
        <v>1679020.2809499998</v>
      </c>
      <c r="G137" s="7">
        <v>33859.715660000002</v>
      </c>
      <c r="H137" s="7">
        <v>37904.937669999999</v>
      </c>
      <c r="I137" s="15">
        <f t="shared" si="6"/>
        <v>2434077.9273499995</v>
      </c>
      <c r="J137" s="15">
        <f t="shared" si="7"/>
        <v>1948029.5629799997</v>
      </c>
      <c r="K137" s="7">
        <f t="shared" si="9"/>
        <v>2141401.6567700002</v>
      </c>
      <c r="L137" s="7">
        <v>290710</v>
      </c>
      <c r="M137" s="7">
        <v>1293205.6194300002</v>
      </c>
      <c r="N137" s="7">
        <v>581064</v>
      </c>
      <c r="O137" s="7">
        <v>0</v>
      </c>
      <c r="P137" s="7">
        <v>796.86699999999996</v>
      </c>
      <c r="Q137" s="7">
        <v>-24374.829660000003</v>
      </c>
      <c r="R137" s="7">
        <v>0</v>
      </c>
      <c r="S137" s="7">
        <v>-2627.9875200000006</v>
      </c>
      <c r="T137" s="7">
        <f t="shared" si="8"/>
        <v>2138773.6692500003</v>
      </c>
      <c r="U137" s="7">
        <v>0</v>
      </c>
      <c r="V137" s="7">
        <v>29306.298489999997</v>
      </c>
      <c r="W137" s="7">
        <v>-2157.7037600000003</v>
      </c>
      <c r="X137" s="7">
        <v>-177509.04313000001</v>
      </c>
      <c r="Y137" s="7">
        <v>-55849.43492</v>
      </c>
      <c r="Z137" s="7">
        <v>15465.777049999475</v>
      </c>
      <c r="AA137" s="7"/>
      <c r="AB137" s="7"/>
      <c r="AC137" s="7"/>
      <c r="AH137" s="19"/>
    </row>
    <row r="138" spans="1:34" x14ac:dyDescent="0.25">
      <c r="A138" s="13">
        <v>43009</v>
      </c>
      <c r="B138" s="14">
        <v>43009</v>
      </c>
      <c r="C138" s="15">
        <v>437703.43927999999</v>
      </c>
      <c r="D138" s="7">
        <v>699757.55786000006</v>
      </c>
      <c r="E138" s="7">
        <f t="shared" ref="E138:E160" si="10">SUM(F138:H138)</f>
        <v>1796055.7411199999</v>
      </c>
      <c r="F138" s="7">
        <v>1724448.12598</v>
      </c>
      <c r="G138" s="7">
        <v>33859.715660000002</v>
      </c>
      <c r="H138" s="7">
        <v>37747.899480000007</v>
      </c>
      <c r="I138" s="15">
        <f t="shared" ref="I138:I160" si="11">SUM(D138:E138)</f>
        <v>2495813.29898</v>
      </c>
      <c r="J138" s="15">
        <f t="shared" ref="J138:J160" si="12">SUM(T138:Z138)</f>
        <v>2020361.9602199993</v>
      </c>
      <c r="K138" s="7">
        <f t="shared" si="9"/>
        <v>2202841.4738700003</v>
      </c>
      <c r="L138" s="7">
        <v>293820</v>
      </c>
      <c r="M138" s="7">
        <v>1339856.6444300001</v>
      </c>
      <c r="N138" s="7">
        <v>581064</v>
      </c>
      <c r="O138" s="7">
        <v>0</v>
      </c>
      <c r="P138" s="7">
        <v>796.86699999999996</v>
      </c>
      <c r="Q138" s="7">
        <v>-12696.037560000001</v>
      </c>
      <c r="R138" s="7">
        <v>0</v>
      </c>
      <c r="S138" s="7">
        <v>-6632.3314100000007</v>
      </c>
      <c r="T138" s="7">
        <f t="shared" ref="T138:T160" si="13">K138+R138+S138</f>
        <v>2196209.1424600002</v>
      </c>
      <c r="U138" s="7">
        <v>0</v>
      </c>
      <c r="V138" s="7">
        <v>29359.062020000001</v>
      </c>
      <c r="W138" s="7">
        <v>-1989.4939500000003</v>
      </c>
      <c r="X138" s="7">
        <v>-177509.04313000001</v>
      </c>
      <c r="Y138" s="7">
        <v>-60111.800569999999</v>
      </c>
      <c r="Z138" s="7">
        <v>34404.093389999151</v>
      </c>
      <c r="AA138" s="7"/>
      <c r="AB138" s="7"/>
      <c r="AC138" s="7"/>
      <c r="AH138" s="19"/>
    </row>
    <row r="139" spans="1:34" x14ac:dyDescent="0.25">
      <c r="A139" s="13">
        <v>43040</v>
      </c>
      <c r="B139" s="14">
        <v>43040</v>
      </c>
      <c r="C139" s="15">
        <v>408155.10368000006</v>
      </c>
      <c r="D139" s="7">
        <v>700742.99571000005</v>
      </c>
      <c r="E139" s="7">
        <f t="shared" si="10"/>
        <v>1791337.93172</v>
      </c>
      <c r="F139" s="7">
        <v>1715910.9526800001</v>
      </c>
      <c r="G139" s="7">
        <v>33669.715660000002</v>
      </c>
      <c r="H139" s="7">
        <v>41757.263380000004</v>
      </c>
      <c r="I139" s="15">
        <f t="shared" si="11"/>
        <v>2492080.9274300002</v>
      </c>
      <c r="J139" s="15">
        <f t="shared" si="12"/>
        <v>2042168.5603700001</v>
      </c>
      <c r="K139" s="7">
        <f t="shared" ref="K139:K160" si="14">SUM(L139:Q139)</f>
        <v>2229161.4659600002</v>
      </c>
      <c r="L139" s="7">
        <v>275470</v>
      </c>
      <c r="M139" s="7">
        <v>1379799.8910099999</v>
      </c>
      <c r="N139" s="7">
        <v>581064</v>
      </c>
      <c r="O139" s="7">
        <v>0</v>
      </c>
      <c r="P139" s="7">
        <v>796.86699999999996</v>
      </c>
      <c r="Q139" s="7">
        <v>-7969.29205</v>
      </c>
      <c r="R139" s="7">
        <v>0</v>
      </c>
      <c r="S139" s="7">
        <v>-8555.8462900000013</v>
      </c>
      <c r="T139" s="7">
        <f t="shared" si="13"/>
        <v>2220605.6196700004</v>
      </c>
      <c r="U139" s="7">
        <v>0</v>
      </c>
      <c r="V139" s="7">
        <v>29411.71917</v>
      </c>
      <c r="W139" s="7">
        <v>-1685.3508700000002</v>
      </c>
      <c r="X139" s="7">
        <v>-177509.04313000001</v>
      </c>
      <c r="Y139" s="7">
        <v>-62929.861689999998</v>
      </c>
      <c r="Z139" s="7">
        <v>34275.47722000003</v>
      </c>
      <c r="AA139" s="7"/>
      <c r="AB139" s="7"/>
      <c r="AC139" s="7"/>
      <c r="AH139" s="19"/>
    </row>
    <row r="140" spans="1:34" x14ac:dyDescent="0.25">
      <c r="A140" s="13">
        <v>43070</v>
      </c>
      <c r="B140" s="14">
        <v>43070</v>
      </c>
      <c r="C140" s="15">
        <v>334733.04724000016</v>
      </c>
      <c r="D140" s="7">
        <v>749941.71471000009</v>
      </c>
      <c r="E140" s="7">
        <f t="shared" si="10"/>
        <v>1625962.1318100004</v>
      </c>
      <c r="F140" s="7">
        <v>1547647.3027900003</v>
      </c>
      <c r="G140" s="7">
        <v>34069.715660000002</v>
      </c>
      <c r="H140" s="7">
        <v>44245.113360000003</v>
      </c>
      <c r="I140" s="15">
        <f t="shared" si="11"/>
        <v>2375903.8465200006</v>
      </c>
      <c r="J140" s="15">
        <f t="shared" si="12"/>
        <v>1996925.6859200001</v>
      </c>
      <c r="K140" s="7">
        <f t="shared" si="14"/>
        <v>2198205.1627099998</v>
      </c>
      <c r="L140" s="7">
        <v>285350</v>
      </c>
      <c r="M140" s="7">
        <v>1334893.7694400002</v>
      </c>
      <c r="N140" s="7">
        <v>597464</v>
      </c>
      <c r="O140" s="7">
        <v>0</v>
      </c>
      <c r="P140" s="7">
        <v>796.86699999999996</v>
      </c>
      <c r="Q140" s="7">
        <v>-20299.473730000002</v>
      </c>
      <c r="R140" s="7">
        <v>0</v>
      </c>
      <c r="S140" s="7">
        <v>-6746.3567999999996</v>
      </c>
      <c r="T140" s="7">
        <f t="shared" si="13"/>
        <v>2191458.8059099996</v>
      </c>
      <c r="U140" s="7">
        <v>0</v>
      </c>
      <c r="V140" s="7">
        <v>29469.429279999997</v>
      </c>
      <c r="W140" s="7">
        <v>-1814.17183</v>
      </c>
      <c r="X140" s="7">
        <v>-177509.04313000001</v>
      </c>
      <c r="Y140" s="7">
        <v>-73411.977699999989</v>
      </c>
      <c r="Z140" s="7">
        <v>28732.643390000583</v>
      </c>
      <c r="AA140" s="7"/>
      <c r="AB140" s="7"/>
      <c r="AC140" s="7"/>
      <c r="AH140" s="19"/>
    </row>
    <row r="141" spans="1:34" x14ac:dyDescent="0.25">
      <c r="A141" s="13">
        <v>43101</v>
      </c>
      <c r="B141" s="14">
        <v>43101</v>
      </c>
      <c r="C141" s="15">
        <v>301522.51233999996</v>
      </c>
      <c r="D141" s="7">
        <v>721777.17144000006</v>
      </c>
      <c r="E141" s="7">
        <f t="shared" si="10"/>
        <v>1621011.6090200003</v>
      </c>
      <c r="F141" s="7">
        <v>1545794.7687500003</v>
      </c>
      <c r="G141" s="7">
        <v>34069.715660000002</v>
      </c>
      <c r="H141" s="7">
        <v>41147.124610000006</v>
      </c>
      <c r="I141" s="15">
        <f t="shared" si="11"/>
        <v>2342788.7804600005</v>
      </c>
      <c r="J141" s="15">
        <f t="shared" si="12"/>
        <v>2000119.1435100003</v>
      </c>
      <c r="K141" s="7">
        <f t="shared" si="14"/>
        <v>2194693.49908</v>
      </c>
      <c r="L141" s="7">
        <v>293000</v>
      </c>
      <c r="M141" s="7">
        <v>1333901.19444</v>
      </c>
      <c r="N141" s="7">
        <v>597464</v>
      </c>
      <c r="O141" s="7">
        <v>0</v>
      </c>
      <c r="P141" s="7">
        <v>796.86699999999996</v>
      </c>
      <c r="Q141" s="7">
        <v>-30468.56236</v>
      </c>
      <c r="R141" s="7">
        <v>0</v>
      </c>
      <c r="S141" s="7">
        <v>-6808.7407800000001</v>
      </c>
      <c r="T141" s="7">
        <f t="shared" si="13"/>
        <v>2187884.7582999999</v>
      </c>
      <c r="U141" s="7">
        <v>0</v>
      </c>
      <c r="V141" s="7">
        <v>29521.69815</v>
      </c>
      <c r="W141" s="7">
        <v>-1136.0471800000003</v>
      </c>
      <c r="X141" s="7">
        <v>-177509.04313000001</v>
      </c>
      <c r="Y141" s="7">
        <v>-78120.983570000011</v>
      </c>
      <c r="Z141" s="7">
        <v>39478.760940000531</v>
      </c>
      <c r="AA141" s="7"/>
      <c r="AB141" s="7"/>
      <c r="AC141" s="7"/>
      <c r="AH141" s="19"/>
    </row>
    <row r="142" spans="1:34" x14ac:dyDescent="0.25">
      <c r="A142" s="13">
        <v>43132</v>
      </c>
      <c r="B142" s="14">
        <v>43132</v>
      </c>
      <c r="C142" s="15">
        <v>303800.24174999999</v>
      </c>
      <c r="D142" s="7">
        <v>717109.97438999999</v>
      </c>
      <c r="E142" s="7">
        <f t="shared" si="10"/>
        <v>1642213.08451</v>
      </c>
      <c r="F142" s="7">
        <v>1562951.74123</v>
      </c>
      <c r="G142" s="7">
        <v>34269.715660000002</v>
      </c>
      <c r="H142" s="7">
        <v>44991.627619999999</v>
      </c>
      <c r="I142" s="15">
        <f t="shared" si="11"/>
        <v>2359323.0589000001</v>
      </c>
      <c r="J142" s="15">
        <f t="shared" si="12"/>
        <v>2010531.1895300001</v>
      </c>
      <c r="K142" s="7">
        <f t="shared" si="14"/>
        <v>2197469.21374</v>
      </c>
      <c r="L142" s="7">
        <v>269200</v>
      </c>
      <c r="M142" s="7">
        <v>1333925.8044400001</v>
      </c>
      <c r="N142" s="7">
        <v>597464</v>
      </c>
      <c r="O142" s="7">
        <v>0</v>
      </c>
      <c r="P142" s="7">
        <v>796.86699999999996</v>
      </c>
      <c r="Q142" s="7">
        <v>-3917.4577000000004</v>
      </c>
      <c r="R142" s="7">
        <v>0</v>
      </c>
      <c r="S142" s="7">
        <v>-5956.0793300000005</v>
      </c>
      <c r="T142" s="7">
        <f t="shared" si="13"/>
        <v>2191513.1344099999</v>
      </c>
      <c r="U142" s="7">
        <v>0</v>
      </c>
      <c r="V142" s="7">
        <v>29571.44054</v>
      </c>
      <c r="W142" s="7">
        <v>-1097.5876900000001</v>
      </c>
      <c r="X142" s="7">
        <v>-177509.04313000001</v>
      </c>
      <c r="Y142" s="7">
        <v>-81587.303650000002</v>
      </c>
      <c r="Z142" s="7">
        <v>49640.549050000191</v>
      </c>
      <c r="AA142" s="7"/>
      <c r="AB142" s="7"/>
      <c r="AC142" s="7"/>
      <c r="AH142" s="19"/>
    </row>
    <row r="143" spans="1:34" x14ac:dyDescent="0.25">
      <c r="A143" s="13">
        <v>43160</v>
      </c>
      <c r="B143" s="14">
        <v>43160</v>
      </c>
      <c r="C143" s="15">
        <v>348610.48501000012</v>
      </c>
      <c r="D143" s="7">
        <v>728500.05899000005</v>
      </c>
      <c r="E143" s="7">
        <f t="shared" si="10"/>
        <v>1706649.17298</v>
      </c>
      <c r="F143" s="7">
        <v>1627212.36451</v>
      </c>
      <c r="G143" s="7">
        <v>32409.715660000002</v>
      </c>
      <c r="H143" s="7">
        <v>47027.092810000002</v>
      </c>
      <c r="I143" s="15">
        <f t="shared" si="11"/>
        <v>2435149.2319700001</v>
      </c>
      <c r="J143" s="15">
        <f t="shared" si="12"/>
        <v>2039511.6541499998</v>
      </c>
      <c r="K143" s="7">
        <f t="shared" si="14"/>
        <v>2186898.2689499999</v>
      </c>
      <c r="L143" s="7">
        <v>289533.63</v>
      </c>
      <c r="M143" s="7">
        <v>1333925.8044500002</v>
      </c>
      <c r="N143" s="7">
        <v>597464</v>
      </c>
      <c r="O143" s="7">
        <v>0</v>
      </c>
      <c r="P143" s="7">
        <v>0</v>
      </c>
      <c r="Q143" s="7">
        <v>-34025.165500000003</v>
      </c>
      <c r="R143" s="7">
        <v>0</v>
      </c>
      <c r="S143" s="7">
        <v>-3711.2808299999992</v>
      </c>
      <c r="T143" s="7">
        <f t="shared" si="13"/>
        <v>2183186.9881199999</v>
      </c>
      <c r="U143" s="7">
        <v>0</v>
      </c>
      <c r="V143" s="7">
        <v>45639.514520000004</v>
      </c>
      <c r="W143" s="7">
        <v>-1500.7049500000003</v>
      </c>
      <c r="X143" s="7">
        <v>-177509.04313000001</v>
      </c>
      <c r="Y143" s="7">
        <v>-49062.025140000005</v>
      </c>
      <c r="Z143" s="7">
        <v>38756.924730000021</v>
      </c>
      <c r="AA143" s="7"/>
      <c r="AB143" s="7"/>
      <c r="AC143" s="7"/>
      <c r="AH143" s="19"/>
    </row>
    <row r="144" spans="1:34" x14ac:dyDescent="0.25">
      <c r="A144" s="13">
        <v>43191</v>
      </c>
      <c r="B144" s="14">
        <v>43191</v>
      </c>
      <c r="C144" s="15">
        <v>359951.69085000001</v>
      </c>
      <c r="D144" s="7">
        <v>718562.11176999996</v>
      </c>
      <c r="E144" s="7">
        <f t="shared" si="10"/>
        <v>1777192.5408600001</v>
      </c>
      <c r="F144" s="7">
        <v>1697726.71741</v>
      </c>
      <c r="G144" s="7">
        <v>32409.715660000002</v>
      </c>
      <c r="H144" s="7">
        <v>47056.107790000009</v>
      </c>
      <c r="I144" s="15">
        <f t="shared" si="11"/>
        <v>2495754.6526299999</v>
      </c>
      <c r="J144" s="15">
        <f t="shared" si="12"/>
        <v>2088746.8539900004</v>
      </c>
      <c r="K144" s="7">
        <f t="shared" si="14"/>
        <v>2146133.57223</v>
      </c>
      <c r="L144" s="7">
        <v>308833.63</v>
      </c>
      <c r="M144" s="7">
        <v>1333157.3824500002</v>
      </c>
      <c r="N144" s="7">
        <v>506442</v>
      </c>
      <c r="O144" s="7">
        <v>0</v>
      </c>
      <c r="P144" s="7">
        <v>0</v>
      </c>
      <c r="Q144" s="7">
        <v>-2299.44022</v>
      </c>
      <c r="R144" s="7">
        <v>0</v>
      </c>
      <c r="S144" s="7">
        <v>-4738.5856800000001</v>
      </c>
      <c r="T144" s="7">
        <f t="shared" si="13"/>
        <v>2141394.98655</v>
      </c>
      <c r="U144" s="7">
        <v>0</v>
      </c>
      <c r="V144" s="7">
        <v>45730.620670000004</v>
      </c>
      <c r="W144" s="7">
        <v>-1233.7249300000001</v>
      </c>
      <c r="X144" s="7">
        <v>-177509.04313000001</v>
      </c>
      <c r="Y144" s="7">
        <v>-52667.556040000003</v>
      </c>
      <c r="Z144" s="7">
        <v>133031.57087000037</v>
      </c>
      <c r="AA144" s="7"/>
      <c r="AB144" s="7"/>
      <c r="AC144" s="7"/>
      <c r="AH144" s="19"/>
    </row>
    <row r="145" spans="1:34" x14ac:dyDescent="0.25">
      <c r="A145" s="13">
        <v>43221</v>
      </c>
      <c r="B145" s="14">
        <v>43221</v>
      </c>
      <c r="C145" s="15">
        <v>360508.54463000002</v>
      </c>
      <c r="D145" s="7">
        <v>709846.25332000002</v>
      </c>
      <c r="E145" s="7">
        <f t="shared" si="10"/>
        <v>1782734.6949</v>
      </c>
      <c r="F145" s="7">
        <v>1718082.5114899999</v>
      </c>
      <c r="G145" s="7">
        <v>21609.715660000002</v>
      </c>
      <c r="H145" s="7">
        <v>43042.467750000003</v>
      </c>
      <c r="I145" s="15">
        <f t="shared" si="11"/>
        <v>2492580.9482200001</v>
      </c>
      <c r="J145" s="15">
        <f t="shared" si="12"/>
        <v>2089029.9358400002</v>
      </c>
      <c r="K145" s="7">
        <f t="shared" si="14"/>
        <v>2228373.6441899999</v>
      </c>
      <c r="L145" s="7">
        <v>295033.63</v>
      </c>
      <c r="M145" s="7">
        <v>1429144.0445899998</v>
      </c>
      <c r="N145" s="7">
        <v>506442</v>
      </c>
      <c r="O145" s="7">
        <v>0</v>
      </c>
      <c r="P145" s="7">
        <v>0</v>
      </c>
      <c r="Q145" s="7">
        <v>-2246.0304000000001</v>
      </c>
      <c r="R145" s="7">
        <v>0</v>
      </c>
      <c r="S145" s="7">
        <v>-4095.8737800000004</v>
      </c>
      <c r="T145" s="7">
        <f t="shared" si="13"/>
        <v>2224277.7704099999</v>
      </c>
      <c r="U145" s="7">
        <v>0</v>
      </c>
      <c r="V145" s="7">
        <v>45825.966800000002</v>
      </c>
      <c r="W145" s="7">
        <v>-805.26822000000016</v>
      </c>
      <c r="X145" s="7">
        <v>-186188.75761000003</v>
      </c>
      <c r="Y145" s="7">
        <v>-55761.808400000009</v>
      </c>
      <c r="Z145" s="7">
        <v>61682.032860000138</v>
      </c>
      <c r="AA145" s="7"/>
      <c r="AB145" s="7"/>
      <c r="AC145" s="7"/>
      <c r="AH145" s="19"/>
    </row>
    <row r="146" spans="1:34" x14ac:dyDescent="0.25">
      <c r="A146" s="13">
        <v>43252</v>
      </c>
      <c r="B146" s="14">
        <v>43252</v>
      </c>
      <c r="C146" s="15">
        <v>364788.60613999987</v>
      </c>
      <c r="D146" s="7">
        <v>704204.96204000001</v>
      </c>
      <c r="E146" s="7">
        <f t="shared" si="10"/>
        <v>1820458.1859899999</v>
      </c>
      <c r="F146" s="7">
        <v>1755942.6121099999</v>
      </c>
      <c r="G146" s="7">
        <v>21609.715660000002</v>
      </c>
      <c r="H146" s="7">
        <v>42905.858220000002</v>
      </c>
      <c r="I146" s="15">
        <f t="shared" si="11"/>
        <v>2524663.1480299998</v>
      </c>
      <c r="J146" s="15">
        <f t="shared" si="12"/>
        <v>2116968.6836699997</v>
      </c>
      <c r="K146" s="7">
        <f t="shared" si="14"/>
        <v>2272136.6371399998</v>
      </c>
      <c r="L146" s="7">
        <v>334000</v>
      </c>
      <c r="M146" s="7">
        <v>1524574.2679100002</v>
      </c>
      <c r="N146" s="7">
        <v>415773</v>
      </c>
      <c r="O146" s="7">
        <v>0</v>
      </c>
      <c r="P146" s="7">
        <v>0</v>
      </c>
      <c r="Q146" s="7">
        <v>-2210.6307700000002</v>
      </c>
      <c r="R146" s="7">
        <v>0</v>
      </c>
      <c r="S146" s="7">
        <v>-2702.6726699999999</v>
      </c>
      <c r="T146" s="7">
        <f t="shared" si="13"/>
        <v>2269433.96447</v>
      </c>
      <c r="U146" s="7">
        <v>0</v>
      </c>
      <c r="V146" s="7">
        <v>53921.316270000003</v>
      </c>
      <c r="W146" s="7">
        <v>-461.24800000000005</v>
      </c>
      <c r="X146" s="7">
        <v>-186188.75761000003</v>
      </c>
      <c r="Y146" s="7">
        <v>-59106.157900000006</v>
      </c>
      <c r="Z146" s="7">
        <v>39369.566440000293</v>
      </c>
      <c r="AA146" s="7"/>
      <c r="AB146" s="7"/>
      <c r="AC146" s="7"/>
      <c r="AH146" s="19"/>
    </row>
    <row r="147" spans="1:34" x14ac:dyDescent="0.25">
      <c r="A147" s="13">
        <v>43282</v>
      </c>
      <c r="B147" s="14">
        <v>43282</v>
      </c>
      <c r="C147" s="15">
        <v>373741.56636</v>
      </c>
      <c r="D147" s="7">
        <v>738878.39316999994</v>
      </c>
      <c r="E147" s="7">
        <f t="shared" si="10"/>
        <v>1762912.2966400001</v>
      </c>
      <c r="F147" s="7">
        <v>1697463.37968</v>
      </c>
      <c r="G147" s="7">
        <v>21759.71298</v>
      </c>
      <c r="H147" s="7">
        <v>43689.203979999998</v>
      </c>
      <c r="I147" s="15">
        <f t="shared" si="11"/>
        <v>2501790.6898099999</v>
      </c>
      <c r="J147" s="15">
        <f t="shared" si="12"/>
        <v>2084359.9194700001</v>
      </c>
      <c r="K147" s="7">
        <f t="shared" si="14"/>
        <v>1949875.3256200003</v>
      </c>
      <c r="L147" s="7">
        <v>11753.981140000002</v>
      </c>
      <c r="M147" s="7">
        <v>1524574.2679100002</v>
      </c>
      <c r="N147" s="7">
        <v>415773</v>
      </c>
      <c r="O147" s="7">
        <v>0</v>
      </c>
      <c r="P147" s="7">
        <v>0</v>
      </c>
      <c r="Q147" s="7">
        <v>-2225.9234299999998</v>
      </c>
      <c r="R147" s="7">
        <v>0</v>
      </c>
      <c r="S147" s="7">
        <v>-4693.1496399999996</v>
      </c>
      <c r="T147" s="7">
        <f t="shared" si="13"/>
        <v>1945182.1759800003</v>
      </c>
      <c r="U147" s="7">
        <v>0</v>
      </c>
      <c r="V147" s="7">
        <v>54019.027510000007</v>
      </c>
      <c r="W147" s="7">
        <v>-664.42741000000001</v>
      </c>
      <c r="X147" s="7">
        <v>-186188.75761000003</v>
      </c>
      <c r="Y147" s="7">
        <v>247250.58390999996</v>
      </c>
      <c r="Z147" s="7">
        <v>24761.317089999677</v>
      </c>
      <c r="AA147" s="7"/>
      <c r="AB147" s="7"/>
      <c r="AC147" s="7"/>
      <c r="AH147" s="19"/>
    </row>
    <row r="148" spans="1:34" x14ac:dyDescent="0.25">
      <c r="A148" s="13">
        <v>43313</v>
      </c>
      <c r="B148" s="14">
        <v>43313</v>
      </c>
      <c r="C148" s="15">
        <v>429883.73886999988</v>
      </c>
      <c r="D148" s="7">
        <v>712591.66926</v>
      </c>
      <c r="E148" s="7">
        <f t="shared" si="10"/>
        <v>1867826.8647600003</v>
      </c>
      <c r="F148" s="7">
        <v>1806021.0130100001</v>
      </c>
      <c r="G148" s="7">
        <v>22109.71298</v>
      </c>
      <c r="H148" s="7">
        <v>39696.138770000005</v>
      </c>
      <c r="I148" s="15">
        <f t="shared" si="11"/>
        <v>2580418.5340200001</v>
      </c>
      <c r="J148" s="15">
        <f t="shared" si="12"/>
        <v>2110838.6563800005</v>
      </c>
      <c r="K148" s="7">
        <f t="shared" si="14"/>
        <v>1961780.2892900002</v>
      </c>
      <c r="L148" s="7">
        <v>34580</v>
      </c>
      <c r="M148" s="7">
        <v>1524574.2679100002</v>
      </c>
      <c r="N148" s="7">
        <v>415773</v>
      </c>
      <c r="O148" s="7">
        <v>0</v>
      </c>
      <c r="P148" s="7">
        <v>0</v>
      </c>
      <c r="Q148" s="7">
        <v>-13146.97862</v>
      </c>
      <c r="R148" s="7">
        <v>0</v>
      </c>
      <c r="S148" s="7">
        <v>-3286.76008</v>
      </c>
      <c r="T148" s="7">
        <f t="shared" si="13"/>
        <v>1958493.5292100003</v>
      </c>
      <c r="U148" s="7">
        <v>0</v>
      </c>
      <c r="V148" s="7">
        <v>54132.962500000001</v>
      </c>
      <c r="W148" s="7">
        <v>-1430.3810100000003</v>
      </c>
      <c r="X148" s="7">
        <v>-186188.75761000003</v>
      </c>
      <c r="Y148" s="7">
        <v>244389.38182000001</v>
      </c>
      <c r="Z148" s="7">
        <v>41441.92147000027</v>
      </c>
      <c r="AA148" s="7"/>
      <c r="AB148" s="7"/>
      <c r="AC148" s="7"/>
      <c r="AH148" s="19"/>
    </row>
    <row r="149" spans="1:34" x14ac:dyDescent="0.25">
      <c r="A149" s="13">
        <v>43344</v>
      </c>
      <c r="B149" s="14">
        <v>43344</v>
      </c>
      <c r="C149" s="15">
        <v>453257.03009999997</v>
      </c>
      <c r="D149" s="7">
        <v>711205.20551999996</v>
      </c>
      <c r="E149" s="7">
        <f t="shared" si="10"/>
        <v>1886905.4935099999</v>
      </c>
      <c r="F149" s="7">
        <v>1818905.79002</v>
      </c>
      <c r="G149" s="7">
        <v>28308.496940000001</v>
      </c>
      <c r="H149" s="7">
        <v>39691.206550000003</v>
      </c>
      <c r="I149" s="15">
        <f t="shared" si="11"/>
        <v>2598110.6990299998</v>
      </c>
      <c r="J149" s="15">
        <f t="shared" si="12"/>
        <v>2105162.4623799995</v>
      </c>
      <c r="K149" s="7">
        <f t="shared" si="14"/>
        <v>1977751.6553800001</v>
      </c>
      <c r="L149" s="7">
        <v>59300</v>
      </c>
      <c r="M149" s="7">
        <v>1524574.2679100002</v>
      </c>
      <c r="N149" s="7">
        <v>415773</v>
      </c>
      <c r="O149" s="7">
        <v>0</v>
      </c>
      <c r="P149" s="7">
        <v>0</v>
      </c>
      <c r="Q149" s="7">
        <v>-21895.612530000002</v>
      </c>
      <c r="R149" s="7">
        <v>0</v>
      </c>
      <c r="S149" s="7">
        <v>-3367.2317499999999</v>
      </c>
      <c r="T149" s="7">
        <f t="shared" si="13"/>
        <v>1974384.4236300001</v>
      </c>
      <c r="U149" s="7">
        <v>0</v>
      </c>
      <c r="V149" s="7">
        <v>54343.252530000005</v>
      </c>
      <c r="W149" s="7">
        <v>-1248.7725800000001</v>
      </c>
      <c r="X149" s="7">
        <v>-186188.75761000003</v>
      </c>
      <c r="Y149" s="7">
        <v>243730.95020999998</v>
      </c>
      <c r="Z149" s="7">
        <v>20141.366199999571</v>
      </c>
      <c r="AA149" s="7"/>
      <c r="AB149" s="7"/>
      <c r="AC149" s="7"/>
      <c r="AH149" s="19"/>
    </row>
    <row r="150" spans="1:34" x14ac:dyDescent="0.25">
      <c r="A150" s="13">
        <v>43374</v>
      </c>
      <c r="B150" s="14">
        <v>43374</v>
      </c>
      <c r="C150" s="15">
        <v>455447.63572999992</v>
      </c>
      <c r="D150" s="7">
        <v>727908.59736999997</v>
      </c>
      <c r="E150" s="7">
        <f t="shared" si="10"/>
        <v>1806303.4474299999</v>
      </c>
      <c r="F150" s="7">
        <v>1740787.21539</v>
      </c>
      <c r="G150" s="7">
        <v>27843.706140000006</v>
      </c>
      <c r="H150" s="7">
        <v>37672.525900000001</v>
      </c>
      <c r="I150" s="15">
        <f t="shared" si="11"/>
        <v>2534212.0447999998</v>
      </c>
      <c r="J150" s="15">
        <f t="shared" si="12"/>
        <v>2041091.8831700003</v>
      </c>
      <c r="K150" s="7">
        <f t="shared" si="14"/>
        <v>597670.41980000003</v>
      </c>
      <c r="L150" s="7">
        <v>0</v>
      </c>
      <c r="M150" s="7">
        <v>207220</v>
      </c>
      <c r="N150" s="7">
        <v>0</v>
      </c>
      <c r="O150" s="7">
        <v>414440</v>
      </c>
      <c r="P150" s="7">
        <v>0</v>
      </c>
      <c r="Q150" s="7">
        <v>-23989.5802</v>
      </c>
      <c r="R150" s="7">
        <v>0</v>
      </c>
      <c r="S150" s="7">
        <v>-1723.1114800000003</v>
      </c>
      <c r="T150" s="7">
        <f t="shared" si="13"/>
        <v>595947.30832000007</v>
      </c>
      <c r="U150" s="7">
        <v>0</v>
      </c>
      <c r="V150" s="7">
        <v>54472.305110000001</v>
      </c>
      <c r="W150" s="7">
        <v>-1060.211779999991</v>
      </c>
      <c r="X150" s="7">
        <v>-186188.75761000003</v>
      </c>
      <c r="Y150" s="7">
        <v>1566709.63093</v>
      </c>
      <c r="Z150" s="7">
        <v>11211.608200000286</v>
      </c>
      <c r="AA150" s="7"/>
      <c r="AB150" s="7"/>
      <c r="AC150" s="7"/>
      <c r="AH150" s="19"/>
    </row>
    <row r="151" spans="1:34" x14ac:dyDescent="0.25">
      <c r="A151" s="13">
        <v>43405</v>
      </c>
      <c r="B151" s="14">
        <v>43405</v>
      </c>
      <c r="C151" s="15">
        <v>600720.04080999992</v>
      </c>
      <c r="D151" s="7">
        <v>743855.04402999999</v>
      </c>
      <c r="E151" s="7">
        <f t="shared" si="10"/>
        <v>1893539.8469199999</v>
      </c>
      <c r="F151" s="7">
        <v>1827894.6390799999</v>
      </c>
      <c r="G151" s="7">
        <v>27992.077570000005</v>
      </c>
      <c r="H151" s="7">
        <v>37653.130269999994</v>
      </c>
      <c r="I151" s="15">
        <f t="shared" si="11"/>
        <v>2637394.8909499999</v>
      </c>
      <c r="J151" s="15">
        <f t="shared" si="12"/>
        <v>1999021.7198699997</v>
      </c>
      <c r="K151" s="7">
        <f t="shared" si="14"/>
        <v>536772.17619000003</v>
      </c>
      <c r="L151" s="7">
        <v>88800</v>
      </c>
      <c r="M151" s="7">
        <v>207220</v>
      </c>
      <c r="N151" s="7">
        <v>0</v>
      </c>
      <c r="O151" s="7">
        <v>414440</v>
      </c>
      <c r="P151" s="7">
        <v>0</v>
      </c>
      <c r="Q151" s="7">
        <v>-173687.82381</v>
      </c>
      <c r="R151" s="7">
        <v>0</v>
      </c>
      <c r="S151" s="7">
        <v>-3753.5109700000003</v>
      </c>
      <c r="T151" s="7">
        <f t="shared" si="13"/>
        <v>533018.66522000008</v>
      </c>
      <c r="U151" s="7">
        <v>0</v>
      </c>
      <c r="V151" s="7">
        <v>54597.194700000007</v>
      </c>
      <c r="W151" s="7">
        <v>-813.89321999999117</v>
      </c>
      <c r="X151" s="7">
        <v>-186188.75761000003</v>
      </c>
      <c r="Y151" s="7">
        <v>1566428.26302</v>
      </c>
      <c r="Z151" s="7">
        <v>31980.247759999751</v>
      </c>
      <c r="AA151" s="7"/>
      <c r="AB151" s="7"/>
      <c r="AC151" s="7"/>
      <c r="AH151" s="19"/>
    </row>
    <row r="152" spans="1:34" x14ac:dyDescent="0.25">
      <c r="A152" s="13">
        <v>43435</v>
      </c>
      <c r="B152" s="14">
        <v>43435</v>
      </c>
      <c r="C152" s="15">
        <v>832330.41677000001</v>
      </c>
      <c r="D152" s="7">
        <v>783692.38908000011</v>
      </c>
      <c r="E152" s="7">
        <f t="shared" si="10"/>
        <v>1875204.5467900001</v>
      </c>
      <c r="F152" s="7">
        <v>1809301.3648600001</v>
      </c>
      <c r="G152" s="7">
        <v>28313.564570000002</v>
      </c>
      <c r="H152" s="7">
        <v>37589.617359999997</v>
      </c>
      <c r="I152" s="15">
        <f t="shared" si="11"/>
        <v>2658896.9358700002</v>
      </c>
      <c r="J152" s="15">
        <f t="shared" si="12"/>
        <v>1788976.9017399999</v>
      </c>
      <c r="K152" s="7">
        <f t="shared" si="14"/>
        <v>324344.34306999989</v>
      </c>
      <c r="L152" s="7">
        <v>82150</v>
      </c>
      <c r="M152" s="7">
        <v>207220</v>
      </c>
      <c r="N152" s="7">
        <v>0</v>
      </c>
      <c r="O152" s="7">
        <v>424344.06601000001</v>
      </c>
      <c r="P152" s="7">
        <v>0</v>
      </c>
      <c r="Q152" s="7">
        <v>-389369.72294000007</v>
      </c>
      <c r="R152" s="7">
        <v>0</v>
      </c>
      <c r="S152" s="7">
        <v>-3411.7836500000003</v>
      </c>
      <c r="T152" s="7">
        <f t="shared" si="13"/>
        <v>320932.55941999989</v>
      </c>
      <c r="U152" s="7">
        <v>0</v>
      </c>
      <c r="V152" s="7">
        <v>54726.247280000003</v>
      </c>
      <c r="W152" s="7">
        <v>-2620.5888199999908</v>
      </c>
      <c r="X152" s="7">
        <v>-186188.75761000003</v>
      </c>
      <c r="Y152" s="7">
        <v>1639242.1561100001</v>
      </c>
      <c r="Z152" s="7">
        <v>-37114.714640000107</v>
      </c>
      <c r="AA152" s="7"/>
      <c r="AB152" s="7"/>
      <c r="AC152" s="7"/>
      <c r="AH152" s="19"/>
    </row>
    <row r="153" spans="1:34" x14ac:dyDescent="0.25">
      <c r="A153" s="13">
        <v>43466</v>
      </c>
      <c r="B153" s="14">
        <v>43466</v>
      </c>
      <c r="C153" s="15">
        <v>851944.97814999986</v>
      </c>
      <c r="D153" s="7">
        <v>731099.93053000001</v>
      </c>
      <c r="E153" s="7">
        <f t="shared" si="10"/>
        <v>1865187.6240100001</v>
      </c>
      <c r="F153" s="7">
        <v>1798678.1552100002</v>
      </c>
      <c r="G153" s="7">
        <v>28844.010720000002</v>
      </c>
      <c r="H153" s="7">
        <v>37665.458079999997</v>
      </c>
      <c r="I153" s="15">
        <f t="shared" si="11"/>
        <v>2596287.5545399999</v>
      </c>
      <c r="J153" s="15">
        <f t="shared" si="12"/>
        <v>1706677.1183100003</v>
      </c>
      <c r="K153" s="7">
        <f t="shared" si="14"/>
        <v>264668.89381999988</v>
      </c>
      <c r="L153" s="7">
        <v>22416</v>
      </c>
      <c r="M153" s="7">
        <v>207220</v>
      </c>
      <c r="N153" s="7">
        <v>0</v>
      </c>
      <c r="O153" s="7">
        <v>424344.06601000001</v>
      </c>
      <c r="P153" s="7">
        <v>0</v>
      </c>
      <c r="Q153" s="7">
        <v>-389311.17219000007</v>
      </c>
      <c r="R153" s="7">
        <v>0</v>
      </c>
      <c r="S153" s="7">
        <v>-7900.1939399999992</v>
      </c>
      <c r="T153" s="7">
        <f t="shared" si="13"/>
        <v>256768.69987999988</v>
      </c>
      <c r="U153" s="7">
        <v>0</v>
      </c>
      <c r="V153" s="7">
        <v>54726.247280000003</v>
      </c>
      <c r="W153" s="7">
        <v>-2379.8505799999912</v>
      </c>
      <c r="X153" s="7">
        <v>-186188.75761000003</v>
      </c>
      <c r="Y153" s="7">
        <v>1636845.4713000001</v>
      </c>
      <c r="Z153" s="7">
        <v>-53094.6919599998</v>
      </c>
      <c r="AA153" s="7"/>
      <c r="AB153" s="7"/>
      <c r="AC153" s="7"/>
      <c r="AH153" s="19"/>
    </row>
    <row r="154" spans="1:34" x14ac:dyDescent="0.25">
      <c r="A154" s="13">
        <v>43497</v>
      </c>
      <c r="B154" s="14">
        <v>43497</v>
      </c>
      <c r="C154" s="15">
        <v>867870.12613999995</v>
      </c>
      <c r="D154" s="7">
        <v>728305.55802</v>
      </c>
      <c r="E154" s="7">
        <f t="shared" si="10"/>
        <v>1953231.8537599999</v>
      </c>
      <c r="F154" s="7">
        <v>1881756.7853899999</v>
      </c>
      <c r="G154" s="7">
        <v>28598.609340000003</v>
      </c>
      <c r="H154" s="7">
        <v>42876.459030000005</v>
      </c>
      <c r="I154" s="15">
        <f t="shared" si="11"/>
        <v>2681537.4117799997</v>
      </c>
      <c r="J154" s="15">
        <f t="shared" si="12"/>
        <v>1770790.8266099999</v>
      </c>
      <c r="K154" s="7">
        <f t="shared" si="14"/>
        <v>332330.57342999987</v>
      </c>
      <c r="L154" s="7">
        <v>86275</v>
      </c>
      <c r="M154" s="7">
        <v>207220</v>
      </c>
      <c r="N154" s="7">
        <v>0</v>
      </c>
      <c r="O154" s="7">
        <v>424344.06601000001</v>
      </c>
      <c r="P154" s="7">
        <v>0</v>
      </c>
      <c r="Q154" s="7">
        <v>-385508.49258000008</v>
      </c>
      <c r="R154" s="7">
        <v>0</v>
      </c>
      <c r="S154" s="7">
        <v>-8097.0780699999996</v>
      </c>
      <c r="T154" s="7">
        <f t="shared" si="13"/>
        <v>324233.49535999988</v>
      </c>
      <c r="U154" s="7">
        <v>0</v>
      </c>
      <c r="V154" s="7">
        <v>54726.247280000003</v>
      </c>
      <c r="W154" s="7">
        <v>-4109.5663499999919</v>
      </c>
      <c r="X154" s="7">
        <v>-186188.75761000003</v>
      </c>
      <c r="Y154" s="7">
        <v>1636254.1971999998</v>
      </c>
      <c r="Z154" s="7">
        <v>-54124.789269999746</v>
      </c>
      <c r="AA154" s="7"/>
      <c r="AB154" s="7"/>
      <c r="AC154" s="7"/>
      <c r="AH154" s="19"/>
    </row>
    <row r="155" spans="1:34" x14ac:dyDescent="0.25">
      <c r="A155" s="13">
        <v>43525</v>
      </c>
      <c r="B155" s="14"/>
      <c r="C155" s="15">
        <v>890661.31374999997</v>
      </c>
      <c r="D155" s="7">
        <v>728521.52037000004</v>
      </c>
      <c r="E155" s="7">
        <f t="shared" si="10"/>
        <v>2036513.0961099998</v>
      </c>
      <c r="F155" s="7">
        <v>1965185.3616999998</v>
      </c>
      <c r="G155" s="7">
        <v>28501.382410000002</v>
      </c>
      <c r="H155" s="7">
        <v>42826.351999999999</v>
      </c>
      <c r="I155" s="15">
        <f t="shared" si="11"/>
        <v>2765034.6164799999</v>
      </c>
      <c r="J155" s="15">
        <f t="shared" si="12"/>
        <v>1831546.9507300002</v>
      </c>
      <c r="K155" s="7">
        <f t="shared" si="14"/>
        <v>390407.67500999995</v>
      </c>
      <c r="L155" s="7">
        <v>103250</v>
      </c>
      <c r="M155" s="7">
        <v>207220</v>
      </c>
      <c r="N155" s="7">
        <v>0</v>
      </c>
      <c r="O155" s="7">
        <v>424344.06601000001</v>
      </c>
      <c r="P155" s="7">
        <v>0</v>
      </c>
      <c r="Q155" s="7">
        <v>-344406.391</v>
      </c>
      <c r="R155" s="7">
        <v>0</v>
      </c>
      <c r="S155" s="7">
        <v>-2527.8533500000003</v>
      </c>
      <c r="T155" s="7">
        <f t="shared" si="13"/>
        <v>387879.82165999996</v>
      </c>
      <c r="U155" s="7">
        <v>0</v>
      </c>
      <c r="V155" s="7">
        <v>54726.247280000003</v>
      </c>
      <c r="W155" s="7">
        <v>-5685.1116500000007</v>
      </c>
      <c r="X155" s="7">
        <v>-186188.75761000003</v>
      </c>
      <c r="Y155" s="7">
        <v>1632949.16286</v>
      </c>
      <c r="Z155" s="7">
        <v>-52134.411809999947</v>
      </c>
      <c r="AB155" s="7"/>
      <c r="AH155" s="19"/>
    </row>
    <row r="156" spans="1:34" x14ac:dyDescent="0.25">
      <c r="A156" s="13">
        <v>43556</v>
      </c>
      <c r="C156" s="15">
        <v>913112.16928000003</v>
      </c>
      <c r="D156" s="7">
        <v>754459.83692000003</v>
      </c>
      <c r="E156" s="7">
        <f t="shared" si="10"/>
        <v>2068359.7570199997</v>
      </c>
      <c r="F156" s="7">
        <v>1996533.0129599997</v>
      </c>
      <c r="G156" s="7">
        <v>28996.951050000003</v>
      </c>
      <c r="H156" s="7">
        <v>42829.793010000009</v>
      </c>
      <c r="I156" s="15">
        <f t="shared" si="11"/>
        <v>2822819.5939399996</v>
      </c>
      <c r="J156" s="15">
        <f t="shared" si="12"/>
        <v>1866877.6316499994</v>
      </c>
      <c r="K156" s="7">
        <f t="shared" si="14"/>
        <v>433139.14959999995</v>
      </c>
      <c r="L156" s="7">
        <v>146660</v>
      </c>
      <c r="M156" s="7">
        <v>207220</v>
      </c>
      <c r="N156" s="7">
        <v>0</v>
      </c>
      <c r="O156" s="7">
        <v>424344.06601000001</v>
      </c>
      <c r="P156" s="7">
        <v>0</v>
      </c>
      <c r="Q156" s="7">
        <v>-345084.91641000001</v>
      </c>
      <c r="R156" s="7">
        <v>0</v>
      </c>
      <c r="S156" s="7">
        <v>-1801.9939400000001</v>
      </c>
      <c r="T156" s="7">
        <f t="shared" si="13"/>
        <v>431337.15565999993</v>
      </c>
      <c r="U156" s="7">
        <v>0</v>
      </c>
      <c r="V156" s="7">
        <v>54726.247280000003</v>
      </c>
      <c r="W156" s="7">
        <v>-8960.00108</v>
      </c>
      <c r="X156" s="7">
        <v>-179416.74773</v>
      </c>
      <c r="Y156" s="7">
        <v>1625903.16026</v>
      </c>
      <c r="Z156" s="7">
        <v>-56712.182740000484</v>
      </c>
      <c r="AB156" s="7"/>
      <c r="AH156" s="19"/>
    </row>
    <row r="157" spans="1:34" x14ac:dyDescent="0.25">
      <c r="A157" s="13">
        <v>43586</v>
      </c>
      <c r="C157" s="15">
        <v>925838.74946000008</v>
      </c>
      <c r="D157" s="7">
        <v>736496.71087000007</v>
      </c>
      <c r="E157" s="7">
        <f t="shared" si="10"/>
        <v>2134115.9924899996</v>
      </c>
      <c r="F157" s="7">
        <v>2062112.8209799998</v>
      </c>
      <c r="G157" s="7">
        <v>29186.447890000007</v>
      </c>
      <c r="H157" s="7">
        <v>42816.723619999997</v>
      </c>
      <c r="I157" s="15">
        <f t="shared" si="11"/>
        <v>2870612.7033599997</v>
      </c>
      <c r="J157" s="15">
        <f t="shared" si="12"/>
        <v>1901957.2302799998</v>
      </c>
      <c r="K157" s="7">
        <f t="shared" si="14"/>
        <v>471484.76482999994</v>
      </c>
      <c r="L157" s="7">
        <v>158069</v>
      </c>
      <c r="M157" s="7">
        <v>207220</v>
      </c>
      <c r="N157" s="7">
        <v>0</v>
      </c>
      <c r="O157" s="7">
        <v>424344.06601000001</v>
      </c>
      <c r="P157" s="7">
        <v>0</v>
      </c>
      <c r="Q157" s="7">
        <v>-318148.30118000001</v>
      </c>
      <c r="R157" s="7">
        <v>0</v>
      </c>
      <c r="S157" s="7">
        <v>-3624.1794600000003</v>
      </c>
      <c r="T157" s="7">
        <f t="shared" si="13"/>
        <v>467860.58536999993</v>
      </c>
      <c r="U157" s="7">
        <v>0</v>
      </c>
      <c r="V157" s="7">
        <v>54726.247280000003</v>
      </c>
      <c r="W157" s="7">
        <v>-9195.5039500000021</v>
      </c>
      <c r="X157" s="7">
        <v>-179416.74773</v>
      </c>
      <c r="Y157" s="7">
        <v>1626297.3819299999</v>
      </c>
      <c r="Z157" s="7">
        <v>-58314.732620000126</v>
      </c>
      <c r="AA157" s="7"/>
      <c r="AB157" s="7"/>
      <c r="AH157" s="19"/>
    </row>
    <row r="158" spans="1:34" x14ac:dyDescent="0.25">
      <c r="A158" s="13">
        <v>43617</v>
      </c>
      <c r="C158" s="15">
        <v>946017.72016000014</v>
      </c>
      <c r="D158" s="7">
        <v>726957.89977000002</v>
      </c>
      <c r="E158" s="7">
        <f t="shared" si="10"/>
        <v>2118052.7521300004</v>
      </c>
      <c r="F158" s="7">
        <v>2045808.5867300003</v>
      </c>
      <c r="G158" s="7">
        <v>29355.715450000003</v>
      </c>
      <c r="H158" s="7">
        <v>42888.449950000002</v>
      </c>
      <c r="I158" s="15">
        <f t="shared" si="11"/>
        <v>2845010.6519000004</v>
      </c>
      <c r="J158" s="15">
        <f t="shared" si="12"/>
        <v>1856104.4817900006</v>
      </c>
      <c r="K158" s="7">
        <f t="shared" si="14"/>
        <v>489805.31141999993</v>
      </c>
      <c r="L158" s="7">
        <v>112719</v>
      </c>
      <c r="M158" s="7">
        <v>207220</v>
      </c>
      <c r="N158" s="7">
        <v>0</v>
      </c>
      <c r="O158" s="7">
        <v>424344.06601000001</v>
      </c>
      <c r="P158" s="7">
        <v>0</v>
      </c>
      <c r="Q158" s="7">
        <v>-254477.75459</v>
      </c>
      <c r="R158" s="7">
        <v>0</v>
      </c>
      <c r="S158" s="7">
        <v>-3043.0899700000004</v>
      </c>
      <c r="T158" s="7">
        <f t="shared" si="13"/>
        <v>486762.22144999995</v>
      </c>
      <c r="U158" s="7">
        <v>0</v>
      </c>
      <c r="V158" s="7">
        <v>54726.247280000003</v>
      </c>
      <c r="W158" s="7">
        <v>-8695.2425900000017</v>
      </c>
      <c r="X158" s="7">
        <v>-179416.74773</v>
      </c>
      <c r="Y158" s="7">
        <v>1630484.0036599999</v>
      </c>
      <c r="Z158" s="7">
        <v>-127756.00027999927</v>
      </c>
      <c r="AA158" s="7"/>
      <c r="AB158" s="7"/>
      <c r="AH158" s="19"/>
    </row>
    <row r="159" spans="1:34" x14ac:dyDescent="0.25">
      <c r="A159" s="13">
        <v>43647</v>
      </c>
      <c r="C159" s="15">
        <v>952787.5011100003</v>
      </c>
      <c r="D159" s="7">
        <v>760271.56997000007</v>
      </c>
      <c r="E159" s="7">
        <f t="shared" si="10"/>
        <v>2005193.9877299999</v>
      </c>
      <c r="F159" s="7">
        <v>1932066.8188499999</v>
      </c>
      <c r="G159" s="7">
        <v>30247.083850000003</v>
      </c>
      <c r="H159" s="7">
        <v>42880.085030000002</v>
      </c>
      <c r="I159" s="15">
        <f t="shared" si="11"/>
        <v>2765465.5576999998</v>
      </c>
      <c r="J159" s="15">
        <f t="shared" si="12"/>
        <v>1769797.9715599997</v>
      </c>
      <c r="K159" s="7">
        <f t="shared" si="14"/>
        <v>415913.01257000002</v>
      </c>
      <c r="L159" s="7">
        <v>42300</v>
      </c>
      <c r="M159" s="7">
        <v>207220</v>
      </c>
      <c r="N159" s="7">
        <v>0</v>
      </c>
      <c r="O159" s="7">
        <v>424344.06601000001</v>
      </c>
      <c r="P159" s="7">
        <v>0</v>
      </c>
      <c r="Q159" s="7">
        <v>-257951.05343999996</v>
      </c>
      <c r="R159" s="7">
        <v>0</v>
      </c>
      <c r="S159" s="7">
        <v>-2753.2058600000005</v>
      </c>
      <c r="T159" s="7">
        <f t="shared" si="13"/>
        <v>413159.80671000003</v>
      </c>
      <c r="U159" s="7">
        <v>0</v>
      </c>
      <c r="V159" s="7">
        <v>54726.247280000003</v>
      </c>
      <c r="W159" s="7">
        <v>-8061.0164100000002</v>
      </c>
      <c r="X159" s="7">
        <v>-179416.74773</v>
      </c>
      <c r="Y159" s="7">
        <v>1628681.8984799997</v>
      </c>
      <c r="Z159" s="7">
        <v>-139292.21676999997</v>
      </c>
      <c r="AA159" s="7"/>
      <c r="AB159" s="7"/>
      <c r="AH159" s="19"/>
    </row>
    <row r="160" spans="1:34" x14ac:dyDescent="0.25">
      <c r="A160" s="13">
        <v>43678</v>
      </c>
      <c r="C160" s="15">
        <v>964651.74982999999</v>
      </c>
      <c r="D160" s="7">
        <v>747649.69576999999</v>
      </c>
      <c r="E160" s="7">
        <f t="shared" si="10"/>
        <v>2094311.1574800001</v>
      </c>
      <c r="F160" s="7">
        <v>2018801.31384</v>
      </c>
      <c r="G160" s="7">
        <v>30153.848280000002</v>
      </c>
      <c r="H160" s="7">
        <v>45355.995360000001</v>
      </c>
      <c r="I160" s="15">
        <f t="shared" si="11"/>
        <v>2841960.8532500002</v>
      </c>
      <c r="J160" s="15">
        <f t="shared" si="12"/>
        <v>1831953.1080600002</v>
      </c>
      <c r="K160" s="7">
        <f t="shared" si="14"/>
        <v>487018.76349999994</v>
      </c>
      <c r="L160" s="7">
        <v>67150</v>
      </c>
      <c r="M160" s="7">
        <v>207220</v>
      </c>
      <c r="N160" s="7">
        <v>0</v>
      </c>
      <c r="O160" s="7">
        <v>424344.06601000001</v>
      </c>
      <c r="P160" s="7">
        <v>0</v>
      </c>
      <c r="Q160" s="7">
        <v>-211695.30251000001</v>
      </c>
      <c r="R160" s="7">
        <v>0</v>
      </c>
      <c r="S160" s="7">
        <v>-1522.3502200000003</v>
      </c>
      <c r="T160" s="7">
        <f t="shared" si="13"/>
        <v>485496.41327999992</v>
      </c>
      <c r="U160" s="7">
        <v>0</v>
      </c>
      <c r="V160" s="7">
        <v>0</v>
      </c>
      <c r="W160" s="7">
        <v>-9242.0927499999998</v>
      </c>
      <c r="X160" s="7">
        <v>-179416.74773</v>
      </c>
      <c r="Y160" s="7">
        <v>1629206.2741</v>
      </c>
      <c r="Z160" s="7">
        <v>-94090.738839999671</v>
      </c>
      <c r="AA160" s="7"/>
      <c r="AB160" s="7"/>
      <c r="AH160" s="19"/>
    </row>
    <row r="161" spans="1:34" x14ac:dyDescent="0.25">
      <c r="A161" s="13">
        <v>43709</v>
      </c>
      <c r="C161" s="15">
        <v>975130.69154999987</v>
      </c>
      <c r="D161" s="7">
        <v>737054.86132000003</v>
      </c>
      <c r="E161" s="7">
        <f>SUM(F161:H161)</f>
        <v>2158868.2102199998</v>
      </c>
      <c r="F161" s="7">
        <v>2083143.2249399999</v>
      </c>
      <c r="G161" s="7">
        <v>30358.836750000006</v>
      </c>
      <c r="H161" s="7">
        <v>45366.148529999999</v>
      </c>
      <c r="I161" s="15">
        <f>SUM(D161:E161)</f>
        <v>2895923.0715399999</v>
      </c>
      <c r="J161" s="15">
        <f>SUM(T161:Z161)</f>
        <v>1875426.2314600004</v>
      </c>
      <c r="K161" s="7">
        <f>SUM(L161:Q161)</f>
        <v>566107.21077999996</v>
      </c>
      <c r="L161" s="7">
        <v>119210</v>
      </c>
      <c r="M161" s="7">
        <v>207220</v>
      </c>
      <c r="N161" s="7">
        <v>0</v>
      </c>
      <c r="O161" s="7">
        <v>424344.06601000001</v>
      </c>
      <c r="P161" s="7">
        <v>0</v>
      </c>
      <c r="Q161" s="7">
        <v>-184666.85522999999</v>
      </c>
      <c r="R161" s="7">
        <v>0</v>
      </c>
      <c r="S161" s="7">
        <v>-2007.0763500000003</v>
      </c>
      <c r="T161" s="7">
        <f>K161+R161+S161</f>
        <v>564100.13442999998</v>
      </c>
      <c r="U161" s="7">
        <v>0</v>
      </c>
      <c r="V161" s="7">
        <v>0</v>
      </c>
      <c r="W161" s="7">
        <v>-8273.4869300000009</v>
      </c>
      <c r="X161" s="7">
        <v>-179416.74773</v>
      </c>
      <c r="Y161" s="7">
        <v>1627575.0408099999</v>
      </c>
      <c r="Z161" s="7">
        <v>-128558.70911999965</v>
      </c>
      <c r="AA161" s="7"/>
      <c r="AB161" s="7"/>
      <c r="AH161" s="19"/>
    </row>
    <row r="162" spans="1:34" x14ac:dyDescent="0.25">
      <c r="A162" s="13">
        <v>43739</v>
      </c>
      <c r="C162" s="15">
        <v>975181.17082</v>
      </c>
      <c r="D162" s="7">
        <v>735443.05761999998</v>
      </c>
      <c r="E162" s="7">
        <f>SUM(F162:H162)</f>
        <v>2218160.1660499997</v>
      </c>
      <c r="F162" s="7">
        <v>2144649.0564899999</v>
      </c>
      <c r="G162" s="7">
        <v>30133.06119</v>
      </c>
      <c r="H162" s="7">
        <v>43378.048370000004</v>
      </c>
      <c r="I162" s="15">
        <f>SUM(D162:E162)</f>
        <v>2953603.2236699997</v>
      </c>
      <c r="J162" s="15">
        <f>SUM(T162:Z162)</f>
        <v>1935044.0044799992</v>
      </c>
      <c r="K162" s="7">
        <f>SUM(L162:Q162)</f>
        <v>644767.0618299999</v>
      </c>
      <c r="L162" s="7">
        <v>158095</v>
      </c>
      <c r="M162" s="7">
        <v>207220</v>
      </c>
      <c r="N162" s="7">
        <v>0</v>
      </c>
      <c r="O162" s="7">
        <v>424344.06601000001</v>
      </c>
      <c r="P162" s="7">
        <v>0</v>
      </c>
      <c r="Q162" s="7">
        <v>-144892.00418000002</v>
      </c>
      <c r="R162" s="7">
        <v>0</v>
      </c>
      <c r="S162" s="7">
        <v>-1426.5670500000003</v>
      </c>
      <c r="T162" s="7">
        <f>K162+R162+S162</f>
        <v>643340.49477999995</v>
      </c>
      <c r="U162" s="7">
        <v>0</v>
      </c>
      <c r="V162" s="7">
        <v>0</v>
      </c>
      <c r="W162" s="7">
        <v>-10885.876470000001</v>
      </c>
      <c r="X162" s="7">
        <v>-179416.74773</v>
      </c>
      <c r="Y162" s="7">
        <v>1626220.8585600001</v>
      </c>
      <c r="Z162" s="7">
        <v>-144214.72466000079</v>
      </c>
      <c r="AB162" s="7"/>
      <c r="AH162" s="19"/>
    </row>
    <row r="163" spans="1:34" s="26" customFormat="1" x14ac:dyDescent="0.25">
      <c r="A163" s="20">
        <v>43770</v>
      </c>
      <c r="B163" s="21"/>
      <c r="C163" s="23">
        <v>989538.02865000011</v>
      </c>
      <c r="D163" s="24">
        <v>754374.87387000001</v>
      </c>
      <c r="E163" s="24">
        <f t="shared" ref="E163:E165" si="15">SUM(F163:H163)</f>
        <v>2239980.9495000001</v>
      </c>
      <c r="F163" s="24">
        <v>2152594.2963200002</v>
      </c>
      <c r="G163" s="24">
        <v>44020.965020000003</v>
      </c>
      <c r="H163" s="24">
        <v>43365.688160000005</v>
      </c>
      <c r="I163" s="23">
        <f t="shared" ref="I163:I165" si="16">SUM(D163:E163)</f>
        <v>2994355.8233700003</v>
      </c>
      <c r="J163" s="23">
        <f t="shared" ref="J163:J165" si="17">SUM(T163:Z163)</f>
        <v>1961452.1065599995</v>
      </c>
      <c r="K163" s="24">
        <f t="shared" ref="K163:K165" si="18">SUM(L163:Q163)</f>
        <v>668635.12064999994</v>
      </c>
      <c r="L163" s="24">
        <v>204265</v>
      </c>
      <c r="M163" s="24">
        <v>207220</v>
      </c>
      <c r="N163" s="24">
        <v>0</v>
      </c>
      <c r="O163" s="24">
        <v>424344.06601000001</v>
      </c>
      <c r="P163" s="24">
        <v>0</v>
      </c>
      <c r="Q163" s="24">
        <v>-167193.94535999998</v>
      </c>
      <c r="R163" s="24">
        <v>0</v>
      </c>
      <c r="S163" s="24">
        <v>-4383.8160800000005</v>
      </c>
      <c r="T163" s="24">
        <f t="shared" ref="T163:T165" si="19">K163+R163+S163</f>
        <v>664251.30456999992</v>
      </c>
      <c r="U163" s="24">
        <v>0</v>
      </c>
      <c r="V163" s="24">
        <v>0</v>
      </c>
      <c r="W163" s="24">
        <v>-10460.369630000001</v>
      </c>
      <c r="X163" s="24">
        <v>-179416.74773</v>
      </c>
      <c r="Y163" s="24">
        <v>1626107.0954699998</v>
      </c>
      <c r="Z163" s="24">
        <v>-139029.17612000013</v>
      </c>
      <c r="AA163" s="21"/>
      <c r="AB163" s="24"/>
      <c r="AC163" s="21"/>
      <c r="AD163" s="21"/>
      <c r="AE163" s="21"/>
      <c r="AF163" s="21"/>
      <c r="AG163" s="21"/>
      <c r="AH163" s="25"/>
    </row>
    <row r="164" spans="1:34" s="26" customFormat="1" x14ac:dyDescent="0.25">
      <c r="A164" s="20">
        <v>43800</v>
      </c>
      <c r="B164" s="21"/>
      <c r="C164" s="23">
        <v>1139407.8613700001</v>
      </c>
      <c r="D164" s="24">
        <v>828686.12546000001</v>
      </c>
      <c r="E164" s="24">
        <f t="shared" si="15"/>
        <v>2110133.5250999997</v>
      </c>
      <c r="F164" s="24">
        <v>2017368.90668</v>
      </c>
      <c r="G164" s="24">
        <v>46355.02607</v>
      </c>
      <c r="H164" s="24">
        <v>46409.592349999992</v>
      </c>
      <c r="I164" s="23">
        <f t="shared" si="16"/>
        <v>2938819.65056</v>
      </c>
      <c r="J164" s="23">
        <f t="shared" si="17"/>
        <v>1753002.1968399999</v>
      </c>
      <c r="K164" s="24">
        <f t="shared" si="18"/>
        <v>512603.68629000004</v>
      </c>
      <c r="L164" s="24">
        <v>192405</v>
      </c>
      <c r="M164" s="24">
        <v>207220</v>
      </c>
      <c r="N164" s="24">
        <v>0</v>
      </c>
      <c r="O164" s="24">
        <v>424344.06601000001</v>
      </c>
      <c r="P164" s="24">
        <v>0</v>
      </c>
      <c r="Q164" s="24">
        <v>-311365.37971999991</v>
      </c>
      <c r="R164" s="24">
        <v>0</v>
      </c>
      <c r="S164" s="24">
        <v>-3612.4752300000005</v>
      </c>
      <c r="T164" s="24">
        <f t="shared" si="19"/>
        <v>508991.21106000006</v>
      </c>
      <c r="U164" s="24">
        <v>0</v>
      </c>
      <c r="V164" s="24">
        <v>0</v>
      </c>
      <c r="W164" s="24">
        <v>-5703.3509300000005</v>
      </c>
      <c r="X164" s="24">
        <v>-179416.74773</v>
      </c>
      <c r="Y164" s="24">
        <v>1623033.32051</v>
      </c>
      <c r="Z164" s="24">
        <v>-193902.23607000019</v>
      </c>
      <c r="AA164" s="21"/>
      <c r="AB164" s="24"/>
      <c r="AC164" s="21"/>
      <c r="AD164" s="21"/>
      <c r="AE164" s="21"/>
      <c r="AF164" s="21"/>
      <c r="AG164" s="21"/>
      <c r="AH164" s="25"/>
    </row>
    <row r="165" spans="1:34" s="26" customFormat="1" x14ac:dyDescent="0.25">
      <c r="A165" s="20">
        <v>43831</v>
      </c>
      <c r="B165" s="21"/>
      <c r="C165" s="23">
        <v>1146934.7882700001</v>
      </c>
      <c r="D165" s="24">
        <v>761309.78787</v>
      </c>
      <c r="E165" s="24">
        <f t="shared" si="15"/>
        <v>2148507.4436499998</v>
      </c>
      <c r="F165" s="24">
        <v>2055622.54529</v>
      </c>
      <c r="G165" s="24">
        <v>46504.783270000007</v>
      </c>
      <c r="H165" s="24">
        <v>46380.115089999999</v>
      </c>
      <c r="I165" s="23">
        <f t="shared" si="16"/>
        <v>2909817.2315199999</v>
      </c>
      <c r="J165" s="23">
        <f t="shared" si="17"/>
        <v>1716502.3281599998</v>
      </c>
      <c r="K165" s="24">
        <f t="shared" si="18"/>
        <v>491690.39283999999</v>
      </c>
      <c r="L165" s="24">
        <v>171405</v>
      </c>
      <c r="M165" s="24">
        <v>207220</v>
      </c>
      <c r="N165" s="24">
        <v>0</v>
      </c>
      <c r="O165" s="24">
        <v>424344.06601000001</v>
      </c>
      <c r="P165" s="24">
        <v>0</v>
      </c>
      <c r="Q165" s="24">
        <v>-311278.67316999997</v>
      </c>
      <c r="R165" s="24">
        <v>0</v>
      </c>
      <c r="S165" s="24">
        <v>-2782.7163700000001</v>
      </c>
      <c r="T165" s="24">
        <f t="shared" si="19"/>
        <v>488907.67647000001</v>
      </c>
      <c r="U165" s="24">
        <v>0</v>
      </c>
      <c r="V165" s="24">
        <v>0</v>
      </c>
      <c r="W165" s="24">
        <v>-5303.2598200000002</v>
      </c>
      <c r="X165" s="24">
        <v>-179416.74773</v>
      </c>
      <c r="Y165" s="24">
        <v>1624491.24382</v>
      </c>
      <c r="Z165" s="24">
        <v>-212176.58458000017</v>
      </c>
      <c r="AA165" s="21"/>
      <c r="AB165" s="24"/>
      <c r="AC165" s="21"/>
      <c r="AD165" s="21"/>
      <c r="AE165" s="21"/>
      <c r="AF165" s="21"/>
      <c r="AG165" s="21"/>
      <c r="AH165" s="25"/>
    </row>
    <row r="166" spans="1:34" s="26" customFormat="1" x14ac:dyDescent="0.25">
      <c r="A166" s="20">
        <v>43862</v>
      </c>
      <c r="B166" s="21"/>
      <c r="C166" s="23">
        <v>1198808.4927300001</v>
      </c>
      <c r="D166" s="24">
        <v>764145.94491999992</v>
      </c>
      <c r="E166" s="24">
        <f t="shared" ref="E166:E176" si="20">SUM(F166:H166)</f>
        <v>2202572.0337800002</v>
      </c>
      <c r="F166" s="24">
        <v>2114706.5289600003</v>
      </c>
      <c r="G166" s="24">
        <v>41508.437360000004</v>
      </c>
      <c r="H166" s="24">
        <v>46357.067460000013</v>
      </c>
      <c r="I166" s="23">
        <f t="shared" ref="I166:I176" si="21">SUM(D166:E166)</f>
        <v>2966717.9786999999</v>
      </c>
      <c r="J166" s="23">
        <f t="shared" ref="J166:J176" si="22">SUM(T166:Z166)</f>
        <v>1721552.4185100002</v>
      </c>
      <c r="K166" s="24">
        <f t="shared" ref="K166:K176" si="23">SUM(L166:Q166)</f>
        <v>493815.19814999995</v>
      </c>
      <c r="L166" s="24">
        <v>186855</v>
      </c>
      <c r="M166" s="24">
        <v>207220</v>
      </c>
      <c r="N166" s="24">
        <v>0</v>
      </c>
      <c r="O166" s="24">
        <v>424344.06601000001</v>
      </c>
      <c r="P166" s="24">
        <v>0</v>
      </c>
      <c r="Q166" s="24">
        <v>-324603.86786</v>
      </c>
      <c r="R166" s="24">
        <v>0</v>
      </c>
      <c r="S166" s="24">
        <v>-3818.3206900000005</v>
      </c>
      <c r="T166" s="24">
        <f t="shared" ref="T166:T176" si="24">K166+R166+S166</f>
        <v>489996.87745999993</v>
      </c>
      <c r="U166" s="24">
        <v>0</v>
      </c>
      <c r="V166" s="24">
        <v>0</v>
      </c>
      <c r="W166" s="24">
        <v>-5149.0502400000005</v>
      </c>
      <c r="X166" s="24">
        <v>-179416.74773</v>
      </c>
      <c r="Y166" s="24">
        <v>1624285.8366800002</v>
      </c>
      <c r="Z166" s="24">
        <v>-208164.49765999985</v>
      </c>
      <c r="AA166" s="21"/>
      <c r="AB166" s="24"/>
      <c r="AC166" s="21"/>
      <c r="AD166" s="21"/>
      <c r="AE166" s="21"/>
      <c r="AF166" s="21"/>
      <c r="AG166" s="21"/>
      <c r="AH166" s="25"/>
    </row>
    <row r="167" spans="1:34" s="26" customFormat="1" x14ac:dyDescent="0.25">
      <c r="A167" s="20">
        <v>43891</v>
      </c>
      <c r="B167" s="21"/>
      <c r="C167" s="23">
        <v>1218260.0995700003</v>
      </c>
      <c r="D167" s="24">
        <v>802020.14752</v>
      </c>
      <c r="E167" s="24">
        <f t="shared" si="20"/>
        <v>2234936.6576500004</v>
      </c>
      <c r="F167" s="24">
        <v>2147464.9805200002</v>
      </c>
      <c r="G167" s="24">
        <v>31741.501120000001</v>
      </c>
      <c r="H167" s="24">
        <v>55730.176009999996</v>
      </c>
      <c r="I167" s="23">
        <f t="shared" si="21"/>
        <v>3036956.8051700005</v>
      </c>
      <c r="J167" s="23">
        <f t="shared" si="22"/>
        <v>1762966.5295899999</v>
      </c>
      <c r="K167" s="24">
        <f t="shared" si="23"/>
        <v>455145.15314999991</v>
      </c>
      <c r="L167" s="24">
        <v>101855</v>
      </c>
      <c r="M167" s="24">
        <v>207220</v>
      </c>
      <c r="N167" s="24">
        <v>0</v>
      </c>
      <c r="O167" s="24">
        <v>424344.06601000001</v>
      </c>
      <c r="P167" s="24">
        <v>0</v>
      </c>
      <c r="Q167" s="24">
        <v>-278273.91286000004</v>
      </c>
      <c r="R167" s="24">
        <v>0</v>
      </c>
      <c r="S167" s="24">
        <v>-1384.71117</v>
      </c>
      <c r="T167" s="24">
        <f t="shared" si="24"/>
        <v>453760.44197999989</v>
      </c>
      <c r="U167" s="24">
        <v>0</v>
      </c>
      <c r="V167" s="24">
        <v>0</v>
      </c>
      <c r="W167" s="24">
        <v>-4265.8384599999999</v>
      </c>
      <c r="X167" s="24">
        <v>-179416.74773</v>
      </c>
      <c r="Y167" s="24">
        <v>1622412.6200599999</v>
      </c>
      <c r="Z167" s="24">
        <v>-129523.94626</v>
      </c>
      <c r="AA167" s="21"/>
      <c r="AB167" s="24"/>
      <c r="AC167" s="21"/>
      <c r="AD167" s="21"/>
      <c r="AE167" s="21"/>
      <c r="AF167" s="21"/>
      <c r="AG167" s="21"/>
      <c r="AH167" s="25"/>
    </row>
    <row r="168" spans="1:34" s="26" customFormat="1" x14ac:dyDescent="0.25">
      <c r="A168" s="20">
        <v>43922</v>
      </c>
      <c r="B168" s="21"/>
      <c r="C168" s="23">
        <v>1354411.9680800003</v>
      </c>
      <c r="D168" s="24">
        <v>825519.79977000004</v>
      </c>
      <c r="E168" s="24">
        <f t="shared" si="20"/>
        <v>2308778.3748699995</v>
      </c>
      <c r="F168" s="24">
        <v>2219846.0499299997</v>
      </c>
      <c r="G168" s="24">
        <v>31660.276880000001</v>
      </c>
      <c r="H168" s="24">
        <v>57272.048060000001</v>
      </c>
      <c r="I168" s="23">
        <f t="shared" si="21"/>
        <v>3134298.1746399994</v>
      </c>
      <c r="J168" s="23">
        <f t="shared" si="22"/>
        <v>1722614.1584999999</v>
      </c>
      <c r="K168" s="24">
        <f t="shared" si="23"/>
        <v>378736.75870999991</v>
      </c>
      <c r="L168" s="24">
        <v>157080</v>
      </c>
      <c r="M168" s="24">
        <v>207220</v>
      </c>
      <c r="N168" s="24">
        <v>0</v>
      </c>
      <c r="O168" s="24">
        <v>424344.06601000001</v>
      </c>
      <c r="P168" s="24">
        <v>0</v>
      </c>
      <c r="Q168" s="24">
        <v>-409907.30730000004</v>
      </c>
      <c r="R168" s="24">
        <v>0</v>
      </c>
      <c r="S168" s="24">
        <v>-16092.858689999999</v>
      </c>
      <c r="T168" s="24">
        <f t="shared" si="24"/>
        <v>362643.90001999988</v>
      </c>
      <c r="U168" s="24">
        <v>0</v>
      </c>
      <c r="V168" s="24">
        <v>0</v>
      </c>
      <c r="W168" s="24">
        <v>-4233.6411899999994</v>
      </c>
      <c r="X168" s="24">
        <v>-179416.74773</v>
      </c>
      <c r="Y168" s="24">
        <v>1620206.4137000002</v>
      </c>
      <c r="Z168" s="24">
        <v>-76585.766300000192</v>
      </c>
      <c r="AA168" s="21"/>
      <c r="AB168" s="24"/>
      <c r="AC168" s="21"/>
      <c r="AD168" s="21"/>
      <c r="AE168" s="21"/>
      <c r="AF168" s="21"/>
      <c r="AG168" s="21"/>
      <c r="AH168" s="25"/>
    </row>
    <row r="169" spans="1:34" s="26" customFormat="1" x14ac:dyDescent="0.25">
      <c r="A169" s="20">
        <v>43952</v>
      </c>
      <c r="B169" s="21"/>
      <c r="C169" s="23">
        <v>1341099.6625600001</v>
      </c>
      <c r="D169" s="24">
        <v>813896.05757000006</v>
      </c>
      <c r="E169" s="24">
        <f t="shared" si="20"/>
        <v>2433034.7434999999</v>
      </c>
      <c r="F169" s="24">
        <v>2344079.2759099999</v>
      </c>
      <c r="G169" s="24">
        <v>31660.276880000001</v>
      </c>
      <c r="H169" s="24">
        <v>57295.190710000003</v>
      </c>
      <c r="I169" s="23">
        <f t="shared" si="21"/>
        <v>3246930.80107</v>
      </c>
      <c r="J169" s="23">
        <f t="shared" si="22"/>
        <v>1848535.9478000002</v>
      </c>
      <c r="K169" s="24">
        <f t="shared" si="23"/>
        <v>502455.05068999995</v>
      </c>
      <c r="L169" s="24">
        <v>188790</v>
      </c>
      <c r="M169" s="24">
        <v>207220</v>
      </c>
      <c r="N169" s="24">
        <v>0</v>
      </c>
      <c r="O169" s="24">
        <v>424344.06601000001</v>
      </c>
      <c r="P169" s="24">
        <v>0</v>
      </c>
      <c r="Q169" s="24">
        <v>-317899.01532000001</v>
      </c>
      <c r="R169" s="24">
        <v>0</v>
      </c>
      <c r="S169" s="24">
        <v>-5287.3324199999997</v>
      </c>
      <c r="T169" s="24">
        <f t="shared" si="24"/>
        <v>497167.71826999995</v>
      </c>
      <c r="U169" s="24">
        <v>0</v>
      </c>
      <c r="V169" s="24">
        <v>0</v>
      </c>
      <c r="W169" s="24">
        <v>-3745.7915699999999</v>
      </c>
      <c r="X169" s="24">
        <v>-179416.74773</v>
      </c>
      <c r="Y169" s="24">
        <v>1619105.8496600001</v>
      </c>
      <c r="Z169" s="24">
        <v>-84575.080829999919</v>
      </c>
      <c r="AA169" s="21"/>
      <c r="AB169" s="24"/>
      <c r="AC169" s="21"/>
      <c r="AD169" s="21"/>
      <c r="AE169" s="21"/>
      <c r="AF169" s="21"/>
      <c r="AG169" s="21"/>
      <c r="AH169" s="25"/>
    </row>
    <row r="170" spans="1:34" s="26" customFormat="1" x14ac:dyDescent="0.25">
      <c r="A170" s="20">
        <v>43983</v>
      </c>
      <c r="B170" s="21"/>
      <c r="C170" s="23">
        <v>1567327.68154</v>
      </c>
      <c r="D170" s="24">
        <v>821828.95602000004</v>
      </c>
      <c r="E170" s="24">
        <f t="shared" si="20"/>
        <v>2388199.2180700004</v>
      </c>
      <c r="F170" s="24">
        <v>2291573.1864400003</v>
      </c>
      <c r="G170" s="24">
        <v>39316.534450000006</v>
      </c>
      <c r="H170" s="24">
        <v>57309.497179999991</v>
      </c>
      <c r="I170" s="23">
        <f t="shared" si="21"/>
        <v>3210028.1740900003</v>
      </c>
      <c r="J170" s="23">
        <f t="shared" si="22"/>
        <v>1585390.9953699997</v>
      </c>
      <c r="K170" s="24">
        <f t="shared" si="23"/>
        <v>242951.01106999995</v>
      </c>
      <c r="L170" s="24">
        <v>93646</v>
      </c>
      <c r="M170" s="24">
        <v>207220</v>
      </c>
      <c r="N170" s="24">
        <v>0</v>
      </c>
      <c r="O170" s="24">
        <v>424344.06601000001</v>
      </c>
      <c r="P170" s="24">
        <v>0</v>
      </c>
      <c r="Q170" s="24">
        <v>-482259.05494</v>
      </c>
      <c r="R170" s="24">
        <v>0</v>
      </c>
      <c r="S170" s="24">
        <v>-1491.7320300000001</v>
      </c>
      <c r="T170" s="24">
        <f t="shared" si="24"/>
        <v>241459.27903999994</v>
      </c>
      <c r="U170" s="24">
        <v>0</v>
      </c>
      <c r="V170" s="24">
        <v>0</v>
      </c>
      <c r="W170" s="24">
        <v>-3976.4884900000006</v>
      </c>
      <c r="X170" s="24">
        <v>-179416.74773</v>
      </c>
      <c r="Y170" s="24">
        <v>1610016.0672000002</v>
      </c>
      <c r="Z170" s="24">
        <v>-82691.114650000338</v>
      </c>
      <c r="AA170" s="21"/>
      <c r="AB170" s="24"/>
      <c r="AC170" s="21"/>
      <c r="AD170" s="21"/>
      <c r="AE170" s="21"/>
      <c r="AF170" s="21"/>
      <c r="AG170" s="21"/>
      <c r="AH170" s="25"/>
    </row>
    <row r="171" spans="1:34" s="26" customFormat="1" x14ac:dyDescent="0.25">
      <c r="A171" s="20">
        <v>44013</v>
      </c>
      <c r="B171" s="21"/>
      <c r="C171" s="23">
        <v>1661464.48756</v>
      </c>
      <c r="D171" s="24">
        <v>821762.31046999991</v>
      </c>
      <c r="E171" s="24">
        <f t="shared" si="20"/>
        <v>2471447.5807200004</v>
      </c>
      <c r="F171" s="24">
        <v>2375522.3479700005</v>
      </c>
      <c r="G171" s="24">
        <v>34940.162420000001</v>
      </c>
      <c r="H171" s="24">
        <v>60985.07033000001</v>
      </c>
      <c r="I171" s="23">
        <f t="shared" si="21"/>
        <v>3293209.8911900003</v>
      </c>
      <c r="J171" s="23">
        <f t="shared" si="22"/>
        <v>1570760.3333000003</v>
      </c>
      <c r="K171" s="24">
        <f t="shared" si="23"/>
        <v>247549.4521099999</v>
      </c>
      <c r="L171" s="24">
        <v>87810</v>
      </c>
      <c r="M171" s="24">
        <v>207220</v>
      </c>
      <c r="N171" s="24">
        <v>0</v>
      </c>
      <c r="O171" s="24">
        <v>424344.06601000001</v>
      </c>
      <c r="P171" s="24">
        <v>0</v>
      </c>
      <c r="Q171" s="24">
        <v>-471824.61390000005</v>
      </c>
      <c r="R171" s="24">
        <v>0</v>
      </c>
      <c r="S171" s="24">
        <v>-2268.95595</v>
      </c>
      <c r="T171" s="24">
        <f t="shared" si="24"/>
        <v>245280.49615999989</v>
      </c>
      <c r="U171" s="24">
        <v>0</v>
      </c>
      <c r="V171" s="24">
        <v>0</v>
      </c>
      <c r="W171" s="24">
        <v>-6483.5427500000005</v>
      </c>
      <c r="X171" s="24">
        <v>-179416.74773</v>
      </c>
      <c r="Y171" s="24">
        <v>1607971.0885999999</v>
      </c>
      <c r="Z171" s="24">
        <v>-96590.960979999538</v>
      </c>
      <c r="AA171" s="21"/>
      <c r="AB171" s="24"/>
      <c r="AC171" s="21"/>
      <c r="AD171" s="21"/>
      <c r="AE171" s="21"/>
      <c r="AF171" s="21"/>
      <c r="AG171" s="21"/>
      <c r="AH171" s="25"/>
    </row>
    <row r="172" spans="1:34" s="26" customFormat="1" x14ac:dyDescent="0.25">
      <c r="A172" s="20">
        <v>44044</v>
      </c>
      <c r="B172" s="21"/>
      <c r="C172" s="23">
        <v>1678435.9152500005</v>
      </c>
      <c r="D172" s="24">
        <v>809944.70607000007</v>
      </c>
      <c r="E172" s="24">
        <f t="shared" si="20"/>
        <v>2556800.6373000001</v>
      </c>
      <c r="F172" s="24">
        <v>2460718.8005400002</v>
      </c>
      <c r="G172" s="24">
        <v>35034.812130000006</v>
      </c>
      <c r="H172" s="24">
        <v>61047.024630000014</v>
      </c>
      <c r="I172" s="23">
        <f t="shared" si="21"/>
        <v>3366745.3433699999</v>
      </c>
      <c r="J172" s="23">
        <f t="shared" si="22"/>
        <v>1627262.4034899997</v>
      </c>
      <c r="K172" s="24">
        <f t="shared" si="23"/>
        <v>287772.92815999995</v>
      </c>
      <c r="L172" s="24">
        <v>147080</v>
      </c>
      <c r="M172" s="24">
        <v>207220</v>
      </c>
      <c r="N172" s="24">
        <v>0</v>
      </c>
      <c r="O172" s="24">
        <v>424344.06601000001</v>
      </c>
      <c r="P172" s="24">
        <v>0</v>
      </c>
      <c r="Q172" s="24">
        <v>-490871.13785</v>
      </c>
      <c r="R172" s="24">
        <v>0</v>
      </c>
      <c r="S172" s="24">
        <v>-1809.22588</v>
      </c>
      <c r="T172" s="24">
        <f t="shared" si="24"/>
        <v>285963.70227999997</v>
      </c>
      <c r="U172" s="24">
        <v>0</v>
      </c>
      <c r="V172" s="24">
        <v>0</v>
      </c>
      <c r="W172" s="24">
        <v>-5945.85077</v>
      </c>
      <c r="X172" s="24">
        <v>-179416.74773</v>
      </c>
      <c r="Y172" s="24">
        <v>1608392.3875299999</v>
      </c>
      <c r="Z172" s="24">
        <v>-81731.087820000175</v>
      </c>
      <c r="AA172" s="21"/>
      <c r="AB172" s="24"/>
      <c r="AC172" s="21"/>
      <c r="AD172" s="21"/>
      <c r="AE172" s="21"/>
      <c r="AF172" s="21"/>
      <c r="AG172" s="21"/>
      <c r="AH172" s="25"/>
    </row>
    <row r="173" spans="1:34" s="26" customFormat="1" x14ac:dyDescent="0.25">
      <c r="A173" s="20">
        <v>44075</v>
      </c>
      <c r="B173" s="21"/>
      <c r="C173" s="23">
        <v>1580190.92665</v>
      </c>
      <c r="D173" s="24">
        <v>833818.65432000009</v>
      </c>
      <c r="E173" s="24">
        <f t="shared" si="20"/>
        <v>2610117.0382300001</v>
      </c>
      <c r="F173" s="24">
        <v>2513433.72933</v>
      </c>
      <c r="G173" s="24">
        <v>35093.384429999998</v>
      </c>
      <c r="H173" s="24">
        <v>61589.924469999998</v>
      </c>
      <c r="I173" s="23">
        <f t="shared" si="21"/>
        <v>3443935.6925500003</v>
      </c>
      <c r="J173" s="23">
        <f t="shared" si="22"/>
        <v>1802154.8414299993</v>
      </c>
      <c r="K173" s="24">
        <f t="shared" si="23"/>
        <v>412205.59218999994</v>
      </c>
      <c r="L173" s="24">
        <v>185160</v>
      </c>
      <c r="M173" s="24">
        <v>207220</v>
      </c>
      <c r="N173" s="24">
        <v>0</v>
      </c>
      <c r="O173" s="24">
        <v>424344.06601000001</v>
      </c>
      <c r="P173" s="24">
        <v>0</v>
      </c>
      <c r="Q173" s="24">
        <v>-404518.47382000001</v>
      </c>
      <c r="R173" s="24">
        <v>0</v>
      </c>
      <c r="S173" s="24">
        <v>-1971.7882500000005</v>
      </c>
      <c r="T173" s="24">
        <f t="shared" si="24"/>
        <v>410233.80393999995</v>
      </c>
      <c r="U173" s="24">
        <v>0</v>
      </c>
      <c r="V173" s="24">
        <v>0</v>
      </c>
      <c r="W173" s="24">
        <v>-4319.0963700000002</v>
      </c>
      <c r="X173" s="24">
        <v>-179416.74773</v>
      </c>
      <c r="Y173" s="24">
        <v>1605958.3817</v>
      </c>
      <c r="Z173" s="24">
        <v>-30301.500110000612</v>
      </c>
      <c r="AA173" s="21"/>
      <c r="AB173" s="24"/>
      <c r="AC173" s="21"/>
      <c r="AD173" s="21"/>
      <c r="AE173" s="21"/>
      <c r="AF173" s="21"/>
      <c r="AG173" s="21"/>
      <c r="AH173" s="25"/>
    </row>
    <row r="174" spans="1:34" s="26" customFormat="1" x14ac:dyDescent="0.25">
      <c r="A174" s="20">
        <v>44105</v>
      </c>
      <c r="B174" s="21"/>
      <c r="C174" s="23">
        <v>1550269.5232499999</v>
      </c>
      <c r="D174" s="24">
        <v>814957.60612000001</v>
      </c>
      <c r="E174" s="24">
        <f t="shared" si="20"/>
        <v>2642531.5242699995</v>
      </c>
      <c r="F174" s="24">
        <v>2545878.2228699997</v>
      </c>
      <c r="G174" s="24">
        <v>35050.780800000008</v>
      </c>
      <c r="H174" s="24">
        <v>61602.520600000003</v>
      </c>
      <c r="I174" s="23">
        <f t="shared" si="21"/>
        <v>3457489.1303899996</v>
      </c>
      <c r="J174" s="23">
        <f t="shared" si="22"/>
        <v>1845617.0865400003</v>
      </c>
      <c r="K174" s="24">
        <f t="shared" si="23"/>
        <v>522950.45173999993</v>
      </c>
      <c r="L174" s="24">
        <v>220070</v>
      </c>
      <c r="M174" s="24">
        <v>207220</v>
      </c>
      <c r="N174" s="24">
        <v>0</v>
      </c>
      <c r="O174" s="24">
        <v>424344.06601000001</v>
      </c>
      <c r="P174" s="24">
        <v>0</v>
      </c>
      <c r="Q174" s="24">
        <v>-328683.61427000002</v>
      </c>
      <c r="R174" s="24">
        <v>0</v>
      </c>
      <c r="S174" s="24">
        <v>-886.96177</v>
      </c>
      <c r="T174" s="24">
        <f t="shared" si="24"/>
        <v>522063.48996999994</v>
      </c>
      <c r="U174" s="24">
        <v>0</v>
      </c>
      <c r="V174" s="24">
        <v>0</v>
      </c>
      <c r="W174" s="24">
        <v>-3411.2304700000004</v>
      </c>
      <c r="X174" s="24">
        <v>-179416.74773</v>
      </c>
      <c r="Y174" s="24">
        <v>1604813.71909</v>
      </c>
      <c r="Z174" s="24">
        <v>-98432.144319999701</v>
      </c>
      <c r="AA174" s="21"/>
      <c r="AB174" s="24"/>
      <c r="AC174" s="21"/>
      <c r="AD174" s="21"/>
      <c r="AE174" s="21"/>
      <c r="AF174" s="21"/>
      <c r="AG174" s="21"/>
      <c r="AH174" s="25"/>
    </row>
    <row r="175" spans="1:34" s="26" customFormat="1" x14ac:dyDescent="0.25">
      <c r="A175" s="20">
        <v>44136</v>
      </c>
      <c r="B175" s="21"/>
      <c r="C175" s="23">
        <v>1532285.54929</v>
      </c>
      <c r="D175" s="24">
        <v>818987.54434000002</v>
      </c>
      <c r="E175" s="24">
        <f t="shared" si="20"/>
        <v>2658960.1747699999</v>
      </c>
      <c r="F175" s="24">
        <v>2563387.4018200003</v>
      </c>
      <c r="G175" s="24">
        <v>35010.221660000003</v>
      </c>
      <c r="H175" s="24">
        <v>60562.551290000003</v>
      </c>
      <c r="I175" s="23">
        <f t="shared" si="21"/>
        <v>3477947.7191099999</v>
      </c>
      <c r="J175" s="23">
        <f t="shared" si="22"/>
        <v>1885099.6185300003</v>
      </c>
      <c r="K175" s="24">
        <f t="shared" si="23"/>
        <v>562835.58470999985</v>
      </c>
      <c r="L175" s="24">
        <v>204170</v>
      </c>
      <c r="M175" s="24">
        <v>207220</v>
      </c>
      <c r="N175" s="24">
        <v>0</v>
      </c>
      <c r="O175" s="24">
        <v>424344.06601000001</v>
      </c>
      <c r="P175" s="24">
        <v>0</v>
      </c>
      <c r="Q175" s="24">
        <v>-272898.4813000001</v>
      </c>
      <c r="R175" s="24">
        <v>0</v>
      </c>
      <c r="S175" s="24">
        <v>-2153.3167300000005</v>
      </c>
      <c r="T175" s="24">
        <f t="shared" si="24"/>
        <v>560682.26797999989</v>
      </c>
      <c r="U175" s="24">
        <v>0</v>
      </c>
      <c r="V175" s="24">
        <v>0</v>
      </c>
      <c r="W175" s="24">
        <v>-2780.5777100000005</v>
      </c>
      <c r="X175" s="24">
        <v>-179416.74773</v>
      </c>
      <c r="Y175" s="24">
        <v>1605135.0809800001</v>
      </c>
      <c r="Z175" s="24">
        <v>-98520.404989999777</v>
      </c>
      <c r="AA175" s="21"/>
      <c r="AB175" s="24"/>
      <c r="AC175" s="21"/>
      <c r="AD175" s="21"/>
      <c r="AE175" s="21"/>
      <c r="AF175" s="21"/>
      <c r="AG175" s="21"/>
      <c r="AH175" s="25"/>
    </row>
    <row r="176" spans="1:34" s="26" customFormat="1" x14ac:dyDescent="0.25">
      <c r="A176" s="20">
        <v>44166</v>
      </c>
      <c r="B176" s="21"/>
      <c r="C176" s="23">
        <v>2208473.6189800003</v>
      </c>
      <c r="D176" s="24">
        <v>890001.08718000003</v>
      </c>
      <c r="E176" s="24">
        <f t="shared" si="20"/>
        <v>2661799.3356300001</v>
      </c>
      <c r="F176" s="24">
        <v>2568282.0297600003</v>
      </c>
      <c r="G176" s="24">
        <v>32902.482799999998</v>
      </c>
      <c r="H176" s="24">
        <v>60614.823069999999</v>
      </c>
      <c r="I176" s="23">
        <f t="shared" si="21"/>
        <v>3551800.4228100004</v>
      </c>
      <c r="J176" s="23">
        <f t="shared" si="22"/>
        <v>1282711.9807600006</v>
      </c>
      <c r="K176" s="24">
        <f t="shared" si="23"/>
        <v>-33182.047370000044</v>
      </c>
      <c r="L176" s="24">
        <v>135340</v>
      </c>
      <c r="M176" s="24">
        <v>208995.46100000001</v>
      </c>
      <c r="N176" s="24">
        <v>0</v>
      </c>
      <c r="O176" s="24">
        <v>424344.06601000001</v>
      </c>
      <c r="P176" s="24">
        <v>0</v>
      </c>
      <c r="Q176" s="24">
        <v>-801861.57438000012</v>
      </c>
      <c r="R176" s="24">
        <v>0</v>
      </c>
      <c r="S176" s="24">
        <v>-3064.6131800000003</v>
      </c>
      <c r="T176" s="24">
        <f t="shared" si="24"/>
        <v>-36246.660550000044</v>
      </c>
      <c r="U176" s="24">
        <v>0</v>
      </c>
      <c r="V176" s="24">
        <v>0</v>
      </c>
      <c r="W176" s="24">
        <v>-2199.40137</v>
      </c>
      <c r="X176" s="24">
        <v>-179416.74773</v>
      </c>
      <c r="Y176" s="24">
        <v>1606871.3848299999</v>
      </c>
      <c r="Z176" s="24">
        <v>-106296.59441999937</v>
      </c>
      <c r="AA176" s="21"/>
      <c r="AB176" s="24"/>
      <c r="AC176" s="21"/>
      <c r="AD176" s="21"/>
      <c r="AE176" s="21"/>
      <c r="AF176" s="21"/>
      <c r="AG176" s="21"/>
      <c r="AH176" s="25"/>
    </row>
    <row r="177" spans="1:34" s="26" customFormat="1" x14ac:dyDescent="0.25">
      <c r="A177" s="20">
        <v>44197</v>
      </c>
      <c r="B177" s="21"/>
      <c r="C177" s="23">
        <v>2188685.9453599998</v>
      </c>
      <c r="D177" s="24">
        <v>898265.65233000007</v>
      </c>
      <c r="E177" s="24">
        <f t="shared" ref="E177" si="25">SUM(F177:H177)</f>
        <v>2738188.6771899997</v>
      </c>
      <c r="F177" s="24">
        <v>2642776.57546</v>
      </c>
      <c r="G177" s="24">
        <v>34702.482800000005</v>
      </c>
      <c r="H177" s="24">
        <v>60709.618930000004</v>
      </c>
      <c r="I177" s="23">
        <f t="shared" ref="I177" si="26">SUM(D177:E177)</f>
        <v>3636454.3295199997</v>
      </c>
      <c r="J177" s="23">
        <f t="shared" ref="J177" si="27">SUM(T177:Z177)</f>
        <v>1387058.7652300003</v>
      </c>
      <c r="K177" s="24">
        <f t="shared" ref="K177" si="28">SUM(L177:Q177)</f>
        <v>75666.686069999821</v>
      </c>
      <c r="L177" s="24">
        <v>200750</v>
      </c>
      <c r="M177" s="24">
        <v>207220</v>
      </c>
      <c r="N177" s="24">
        <v>0</v>
      </c>
      <c r="O177" s="24">
        <v>424344.06601000001</v>
      </c>
      <c r="P177" s="24">
        <v>0</v>
      </c>
      <c r="Q177" s="24">
        <v>-756647.37994000013</v>
      </c>
      <c r="R177" s="24">
        <v>0</v>
      </c>
      <c r="S177" s="24">
        <v>-2966.7809800000005</v>
      </c>
      <c r="T177" s="24">
        <f t="shared" ref="T177" si="29">K177+R177+S177</f>
        <v>72699.905089999826</v>
      </c>
      <c r="U177" s="24">
        <v>0</v>
      </c>
      <c r="V177" s="24">
        <v>0</v>
      </c>
      <c r="W177" s="24">
        <v>-2218.1712800000005</v>
      </c>
      <c r="X177" s="24">
        <v>-176910.48099000001</v>
      </c>
      <c r="Y177" s="24">
        <v>1605009.1993799999</v>
      </c>
      <c r="Z177" s="24">
        <v>-111521.68696999956</v>
      </c>
      <c r="AA177" s="21"/>
      <c r="AB177" s="24"/>
      <c r="AC177" s="21"/>
      <c r="AD177" s="21"/>
      <c r="AE177" s="21"/>
      <c r="AF177" s="21"/>
      <c r="AG177" s="21"/>
      <c r="AH177" s="25"/>
    </row>
    <row r="178" spans="1:34" s="26" customFormat="1" x14ac:dyDescent="0.25">
      <c r="A178" s="20">
        <v>44228</v>
      </c>
      <c r="B178" s="21"/>
      <c r="C178" s="23">
        <v>2119876.6764499997</v>
      </c>
      <c r="D178" s="24">
        <v>885684.99588000006</v>
      </c>
      <c r="E178" s="24">
        <f t="shared" ref="E178:E188" si="30">SUM(F178:H178)</f>
        <v>2954939.2409800002</v>
      </c>
      <c r="F178" s="24">
        <v>2859480.4852400003</v>
      </c>
      <c r="G178" s="24">
        <v>34702.482800000005</v>
      </c>
      <c r="H178" s="24">
        <v>60756.272939999995</v>
      </c>
      <c r="I178" s="23">
        <f t="shared" ref="I178:I188" si="31">SUM(D178:E178)</f>
        <v>3840624.2368600005</v>
      </c>
      <c r="J178" s="23">
        <f t="shared" ref="J178:J188" si="32">SUM(T178:Z178)</f>
        <v>1659991.2874700006</v>
      </c>
      <c r="K178" s="24">
        <f t="shared" ref="K178:K188" si="33">SUM(L178:Q178)</f>
        <v>334370.26280999993</v>
      </c>
      <c r="L178" s="24">
        <v>222430</v>
      </c>
      <c r="M178" s="24">
        <v>207220</v>
      </c>
      <c r="N178" s="24">
        <v>0</v>
      </c>
      <c r="O178" s="24">
        <v>424344.06601000001</v>
      </c>
      <c r="P178" s="24">
        <v>0</v>
      </c>
      <c r="Q178" s="24">
        <v>-519623.80320000002</v>
      </c>
      <c r="R178" s="24">
        <v>0</v>
      </c>
      <c r="S178" s="24">
        <v>-2985.2758399999998</v>
      </c>
      <c r="T178" s="24">
        <f t="shared" ref="T178:T188" si="34">K178+R178+S178</f>
        <v>331384.98696999991</v>
      </c>
      <c r="U178" s="24">
        <v>0</v>
      </c>
      <c r="V178" s="24">
        <v>0</v>
      </c>
      <c r="W178" s="24">
        <v>-1542.69884</v>
      </c>
      <c r="X178" s="24">
        <v>-176910.48099000001</v>
      </c>
      <c r="Y178" s="24">
        <v>1604138.98753</v>
      </c>
      <c r="Z178" s="24">
        <v>-97079.507199999338</v>
      </c>
      <c r="AA178" s="21"/>
      <c r="AB178" s="24"/>
      <c r="AC178" s="21"/>
      <c r="AD178" s="21"/>
      <c r="AE178" s="21"/>
      <c r="AF178" s="21"/>
      <c r="AG178" s="21"/>
      <c r="AH178" s="25"/>
    </row>
    <row r="179" spans="1:34" s="26" customFormat="1" x14ac:dyDescent="0.25">
      <c r="A179" s="20">
        <v>44256</v>
      </c>
      <c r="B179" s="21"/>
      <c r="C179" s="23">
        <v>2113502.8902199999</v>
      </c>
      <c r="D179" s="24">
        <v>889380.27633000002</v>
      </c>
      <c r="E179" s="24">
        <f t="shared" si="30"/>
        <v>3003182.6332500004</v>
      </c>
      <c r="F179" s="24">
        <v>2908259.8181900005</v>
      </c>
      <c r="G179" s="24">
        <v>34176.50894</v>
      </c>
      <c r="H179" s="24">
        <v>60746.306120000008</v>
      </c>
      <c r="I179" s="23">
        <f t="shared" si="31"/>
        <v>3892562.9095800007</v>
      </c>
      <c r="J179" s="23">
        <f t="shared" si="32"/>
        <v>1718313.7132400004</v>
      </c>
      <c r="K179" s="24">
        <f t="shared" si="33"/>
        <v>388701.05385999999</v>
      </c>
      <c r="L179" s="24">
        <v>213000</v>
      </c>
      <c r="M179" s="24">
        <v>207220</v>
      </c>
      <c r="N179" s="24">
        <v>0</v>
      </c>
      <c r="O179" s="24">
        <v>424344.06601000001</v>
      </c>
      <c r="P179" s="24">
        <v>0</v>
      </c>
      <c r="Q179" s="24">
        <v>-455863.01214999997</v>
      </c>
      <c r="R179" s="24">
        <v>0</v>
      </c>
      <c r="S179" s="24">
        <v>-1089.9564700000003</v>
      </c>
      <c r="T179" s="24">
        <f t="shared" si="34"/>
        <v>387611.09739000001</v>
      </c>
      <c r="U179" s="24">
        <v>0</v>
      </c>
      <c r="V179" s="24">
        <v>0</v>
      </c>
      <c r="W179" s="24">
        <v>-1111.0865600000002</v>
      </c>
      <c r="X179" s="24">
        <v>-176910.48099000001</v>
      </c>
      <c r="Y179" s="24">
        <v>1603564.0736099998</v>
      </c>
      <c r="Z179" s="24">
        <v>-94839.890209999328</v>
      </c>
      <c r="AA179" s="21"/>
      <c r="AB179" s="24"/>
      <c r="AC179" s="21"/>
      <c r="AD179" s="21"/>
      <c r="AE179" s="21"/>
      <c r="AF179" s="21"/>
      <c r="AG179" s="21"/>
      <c r="AH179" s="25"/>
    </row>
    <row r="180" spans="1:34" s="26" customFormat="1" x14ac:dyDescent="0.25">
      <c r="A180" s="20">
        <v>44287</v>
      </c>
      <c r="B180" s="21"/>
      <c r="C180" s="23">
        <v>2088298.4941600002</v>
      </c>
      <c r="D180" s="24">
        <v>869318.48443000007</v>
      </c>
      <c r="E180" s="24">
        <f t="shared" si="30"/>
        <v>3155641.5200200006</v>
      </c>
      <c r="F180" s="24">
        <v>3060646.2973500006</v>
      </c>
      <c r="G180" s="24">
        <v>34176.50894</v>
      </c>
      <c r="H180" s="24">
        <v>60818.713730000003</v>
      </c>
      <c r="I180" s="23">
        <f t="shared" si="31"/>
        <v>4024960.0044500008</v>
      </c>
      <c r="J180" s="23">
        <f t="shared" si="32"/>
        <v>1875842.7965600006</v>
      </c>
      <c r="K180" s="24">
        <f t="shared" si="33"/>
        <v>549016.41457000002</v>
      </c>
      <c r="L180" s="24">
        <v>204710</v>
      </c>
      <c r="M180" s="24">
        <v>207220</v>
      </c>
      <c r="N180" s="24">
        <v>0</v>
      </c>
      <c r="O180" s="24">
        <v>424344.06601000001</v>
      </c>
      <c r="P180" s="24">
        <v>0</v>
      </c>
      <c r="Q180" s="24">
        <v>-287257.65143999993</v>
      </c>
      <c r="R180" s="24">
        <v>0</v>
      </c>
      <c r="S180" s="24">
        <v>-2400.8299100000004</v>
      </c>
      <c r="T180" s="24">
        <f t="shared" si="34"/>
        <v>546615.58466000005</v>
      </c>
      <c r="U180" s="24">
        <v>0</v>
      </c>
      <c r="V180" s="24">
        <v>0</v>
      </c>
      <c r="W180" s="24">
        <v>58.916579999999989</v>
      </c>
      <c r="X180" s="24">
        <v>-176910.48099000001</v>
      </c>
      <c r="Y180" s="24">
        <v>1603132.9246899998</v>
      </c>
      <c r="Z180" s="24">
        <v>-97054.148379999169</v>
      </c>
      <c r="AA180" s="21"/>
      <c r="AB180" s="24"/>
      <c r="AC180" s="21"/>
      <c r="AD180" s="21"/>
      <c r="AE180" s="21"/>
      <c r="AF180" s="21"/>
      <c r="AG180" s="21"/>
      <c r="AH180" s="25"/>
    </row>
    <row r="181" spans="1:34" s="26" customFormat="1" x14ac:dyDescent="0.25">
      <c r="A181" s="20">
        <v>44317</v>
      </c>
      <c r="B181" s="21"/>
      <c r="C181" s="23">
        <v>2047870.3465800004</v>
      </c>
      <c r="D181" s="24">
        <v>865818.83538000006</v>
      </c>
      <c r="E181" s="24">
        <f t="shared" si="30"/>
        <v>3218061.7208500002</v>
      </c>
      <c r="F181" s="24">
        <v>3125860.5076300004</v>
      </c>
      <c r="G181" s="24">
        <v>31266.856940000001</v>
      </c>
      <c r="H181" s="24">
        <v>60934.35628</v>
      </c>
      <c r="I181" s="23">
        <f t="shared" si="31"/>
        <v>4083880.5562300002</v>
      </c>
      <c r="J181" s="23">
        <f t="shared" si="32"/>
        <v>1975075.8533700004</v>
      </c>
      <c r="K181" s="24">
        <f t="shared" si="33"/>
        <v>648128.67288999993</v>
      </c>
      <c r="L181" s="24">
        <v>202910</v>
      </c>
      <c r="M181" s="24">
        <v>207220</v>
      </c>
      <c r="N181" s="24">
        <v>0</v>
      </c>
      <c r="O181" s="24">
        <v>424344.06601000001</v>
      </c>
      <c r="P181" s="24">
        <v>0</v>
      </c>
      <c r="Q181" s="24">
        <v>-186345.39312000005</v>
      </c>
      <c r="R181" s="24">
        <v>0</v>
      </c>
      <c r="S181" s="24">
        <v>-1748.5739900000003</v>
      </c>
      <c r="T181" s="24">
        <f t="shared" si="34"/>
        <v>646380.09889999998</v>
      </c>
      <c r="U181" s="24">
        <v>0</v>
      </c>
      <c r="V181" s="24">
        <v>0</v>
      </c>
      <c r="W181" s="24">
        <v>99.483100000000007</v>
      </c>
      <c r="X181" s="24">
        <v>-176910.48099000001</v>
      </c>
      <c r="Y181" s="24">
        <v>1626489.66163</v>
      </c>
      <c r="Z181" s="24">
        <v>-120982.90926999951</v>
      </c>
      <c r="AA181" s="21"/>
      <c r="AB181" s="24"/>
      <c r="AC181" s="21"/>
      <c r="AD181" s="21"/>
      <c r="AE181" s="21"/>
      <c r="AF181" s="21"/>
      <c r="AG181" s="21"/>
      <c r="AH181" s="25"/>
    </row>
    <row r="182" spans="1:34" s="26" customFormat="1" x14ac:dyDescent="0.25">
      <c r="A182" s="20">
        <v>44348</v>
      </c>
      <c r="B182" s="21"/>
      <c r="C182" s="23">
        <v>2298817.9957200005</v>
      </c>
      <c r="D182" s="24">
        <v>861113.72433000011</v>
      </c>
      <c r="E182" s="24">
        <f t="shared" si="30"/>
        <v>3202767.3945499999</v>
      </c>
      <c r="F182" s="24">
        <v>3104849.2997599998</v>
      </c>
      <c r="G182" s="24">
        <v>32644.503690000001</v>
      </c>
      <c r="H182" s="24">
        <v>65273.591100000012</v>
      </c>
      <c r="I182" s="23">
        <f t="shared" si="31"/>
        <v>4063881.11888</v>
      </c>
      <c r="J182" s="23">
        <f t="shared" si="32"/>
        <v>1699789.5320599994</v>
      </c>
      <c r="K182" s="24">
        <f t="shared" si="33"/>
        <v>378421.94022999995</v>
      </c>
      <c r="L182" s="24">
        <v>173140</v>
      </c>
      <c r="M182" s="24">
        <v>207220</v>
      </c>
      <c r="N182" s="24">
        <v>0</v>
      </c>
      <c r="O182" s="24">
        <v>424344.06601000001</v>
      </c>
      <c r="P182" s="24">
        <v>0</v>
      </c>
      <c r="Q182" s="24">
        <v>-426282.12578</v>
      </c>
      <c r="R182" s="24">
        <v>0</v>
      </c>
      <c r="S182" s="24">
        <v>-9176.1920399999999</v>
      </c>
      <c r="T182" s="24">
        <f t="shared" si="34"/>
        <v>369245.74818999995</v>
      </c>
      <c r="U182" s="24">
        <v>0</v>
      </c>
      <c r="V182" s="24">
        <v>0</v>
      </c>
      <c r="W182" s="24">
        <v>-1317.5792000000001</v>
      </c>
      <c r="X182" s="24">
        <v>-176910.48099000001</v>
      </c>
      <c r="Y182" s="24">
        <v>1624554.74896</v>
      </c>
      <c r="Z182" s="24">
        <v>-115782.90490000058</v>
      </c>
      <c r="AA182" s="21"/>
      <c r="AB182" s="24"/>
      <c r="AC182" s="21"/>
      <c r="AD182" s="21"/>
      <c r="AE182" s="21"/>
      <c r="AF182" s="21"/>
      <c r="AG182" s="21"/>
      <c r="AH182" s="25"/>
    </row>
    <row r="183" spans="1:34" s="26" customFormat="1" x14ac:dyDescent="0.25">
      <c r="A183" s="20">
        <v>44378</v>
      </c>
      <c r="B183" s="21"/>
      <c r="C183" s="23">
        <v>2266250.5784999998</v>
      </c>
      <c r="D183" s="24">
        <v>883983.75299000007</v>
      </c>
      <c r="E183" s="24">
        <f t="shared" si="30"/>
        <v>3195840.67068</v>
      </c>
      <c r="F183" s="24">
        <v>3096345.9333700002</v>
      </c>
      <c r="G183" s="24">
        <v>32626.988310000001</v>
      </c>
      <c r="H183" s="24">
        <v>66867.749000000011</v>
      </c>
      <c r="I183" s="23">
        <f t="shared" si="31"/>
        <v>4079824.4236699999</v>
      </c>
      <c r="J183" s="23">
        <f t="shared" si="32"/>
        <v>1746706.0961700003</v>
      </c>
      <c r="K183" s="24">
        <f t="shared" si="33"/>
        <v>428040.60686999996</v>
      </c>
      <c r="L183" s="24">
        <v>167590</v>
      </c>
      <c r="M183" s="24">
        <v>207220</v>
      </c>
      <c r="N183" s="24">
        <v>0</v>
      </c>
      <c r="O183" s="24">
        <v>424344.06601000001</v>
      </c>
      <c r="P183" s="24">
        <v>0</v>
      </c>
      <c r="Q183" s="24">
        <v>-371113.45913999999</v>
      </c>
      <c r="R183" s="24">
        <v>0</v>
      </c>
      <c r="S183" s="24">
        <v>-3500.9046000000003</v>
      </c>
      <c r="T183" s="24">
        <f t="shared" si="34"/>
        <v>424539.70226999995</v>
      </c>
      <c r="U183" s="24">
        <v>0</v>
      </c>
      <c r="V183" s="24">
        <v>0</v>
      </c>
      <c r="W183" s="24">
        <v>-2727.4676800000002</v>
      </c>
      <c r="X183" s="24">
        <v>-176910.48099000001</v>
      </c>
      <c r="Y183" s="24">
        <v>1622726.2059800001</v>
      </c>
      <c r="Z183" s="24">
        <v>-120921.86340999985</v>
      </c>
      <c r="AA183" s="21"/>
      <c r="AB183" s="24"/>
      <c r="AC183" s="21"/>
      <c r="AD183" s="21"/>
      <c r="AE183" s="21"/>
      <c r="AF183" s="21"/>
      <c r="AG183" s="21"/>
      <c r="AH183" s="25"/>
    </row>
    <row r="184" spans="1:34" s="26" customFormat="1" x14ac:dyDescent="0.25">
      <c r="A184" s="20">
        <v>44409</v>
      </c>
      <c r="B184" s="21"/>
      <c r="C184" s="23">
        <v>2472229.6762300003</v>
      </c>
      <c r="D184" s="24">
        <v>875224.82999</v>
      </c>
      <c r="E184" s="24">
        <f t="shared" si="30"/>
        <v>3205442.39848</v>
      </c>
      <c r="F184" s="24">
        <v>3104924.4909000001</v>
      </c>
      <c r="G184" s="24">
        <v>33041.453939999999</v>
      </c>
      <c r="H184" s="24">
        <v>67476.453640000007</v>
      </c>
      <c r="I184" s="23">
        <f t="shared" si="31"/>
        <v>4080667.22847</v>
      </c>
      <c r="J184" s="23">
        <f t="shared" si="32"/>
        <v>1540961.0985999997</v>
      </c>
      <c r="K184" s="24">
        <f t="shared" si="33"/>
        <v>481832.48896999995</v>
      </c>
      <c r="L184" s="24">
        <v>202340</v>
      </c>
      <c r="M184" s="24">
        <v>207220</v>
      </c>
      <c r="N184" s="24">
        <v>0</v>
      </c>
      <c r="O184" s="24">
        <v>424344.06601000001</v>
      </c>
      <c r="P184" s="24">
        <v>0</v>
      </c>
      <c r="Q184" s="24">
        <v>-352071.57704</v>
      </c>
      <c r="R184" s="24">
        <v>0</v>
      </c>
      <c r="S184" s="24">
        <v>-5950.6803</v>
      </c>
      <c r="T184" s="24">
        <f t="shared" si="34"/>
        <v>475881.80866999994</v>
      </c>
      <c r="U184" s="24">
        <v>0</v>
      </c>
      <c r="V184" s="24">
        <v>0</v>
      </c>
      <c r="W184" s="24">
        <v>-2718.5626000000002</v>
      </c>
      <c r="X184" s="24">
        <v>-438499.81802000001</v>
      </c>
      <c r="Y184" s="24">
        <v>1621371.5849399997</v>
      </c>
      <c r="Z184" s="24">
        <v>-115073.91439000011</v>
      </c>
      <c r="AA184" s="21"/>
      <c r="AB184" s="24"/>
      <c r="AC184" s="21"/>
      <c r="AD184" s="21"/>
      <c r="AE184" s="21"/>
      <c r="AF184" s="21"/>
      <c r="AG184" s="21"/>
      <c r="AH184" s="25"/>
    </row>
    <row r="185" spans="1:34" s="26" customFormat="1" x14ac:dyDescent="0.25">
      <c r="A185" s="20">
        <v>44440</v>
      </c>
      <c r="B185" s="21"/>
      <c r="C185" s="23">
        <v>2397352.0772299995</v>
      </c>
      <c r="D185" s="24">
        <v>879844.52188999997</v>
      </c>
      <c r="E185" s="24">
        <f t="shared" si="30"/>
        <v>3271529.1130699995</v>
      </c>
      <c r="F185" s="24">
        <v>3174031.8101099995</v>
      </c>
      <c r="G185" s="24">
        <v>29291.989900000004</v>
      </c>
      <c r="H185" s="24">
        <v>68205.31306</v>
      </c>
      <c r="I185" s="23">
        <f t="shared" si="31"/>
        <v>4151373.6349599995</v>
      </c>
      <c r="J185" s="23">
        <f t="shared" si="32"/>
        <v>1685816.2446699997</v>
      </c>
      <c r="K185" s="24">
        <f t="shared" si="33"/>
        <v>618235.1998099999</v>
      </c>
      <c r="L185" s="24">
        <v>206240</v>
      </c>
      <c r="M185" s="24">
        <v>207220</v>
      </c>
      <c r="N185" s="24">
        <v>0</v>
      </c>
      <c r="O185" s="24">
        <v>424344.06601000001</v>
      </c>
      <c r="P185" s="24">
        <v>0</v>
      </c>
      <c r="Q185" s="24">
        <v>-219568.86619999999</v>
      </c>
      <c r="R185" s="24">
        <v>0</v>
      </c>
      <c r="S185" s="24">
        <v>-5861.1207799999993</v>
      </c>
      <c r="T185" s="24">
        <f t="shared" si="34"/>
        <v>612374.07902999991</v>
      </c>
      <c r="U185" s="24">
        <v>0</v>
      </c>
      <c r="V185" s="24">
        <v>0</v>
      </c>
      <c r="W185" s="24">
        <v>-2799.9096200000004</v>
      </c>
      <c r="X185" s="24">
        <v>-433560.21222000004</v>
      </c>
      <c r="Y185" s="24">
        <v>1589214.7773999998</v>
      </c>
      <c r="Z185" s="24">
        <v>-79412.489919999833</v>
      </c>
      <c r="AA185" s="21"/>
      <c r="AB185" s="21"/>
      <c r="AC185" s="21"/>
      <c r="AD185" s="21"/>
      <c r="AE185" s="21"/>
      <c r="AF185" s="21"/>
      <c r="AG185" s="21"/>
      <c r="AH185" s="25"/>
    </row>
    <row r="186" spans="1:34" s="26" customFormat="1" x14ac:dyDescent="0.25">
      <c r="A186" s="20">
        <v>44470</v>
      </c>
      <c r="B186" s="21"/>
      <c r="C186" s="23">
        <v>2318000.5370700001</v>
      </c>
      <c r="D186" s="24">
        <v>870425.01038999995</v>
      </c>
      <c r="E186" s="24">
        <f t="shared" si="30"/>
        <v>3234062.9042699998</v>
      </c>
      <c r="F186" s="24">
        <v>3145156.3435900002</v>
      </c>
      <c r="G186" s="24">
        <v>26619.938450000001</v>
      </c>
      <c r="H186" s="24">
        <v>62286.622230000008</v>
      </c>
      <c r="I186" s="23">
        <f t="shared" si="31"/>
        <v>4104487.9146599998</v>
      </c>
      <c r="J186" s="23">
        <f t="shared" si="32"/>
        <v>1724200.7553599998</v>
      </c>
      <c r="K186" s="24">
        <f t="shared" si="33"/>
        <v>694923.57447999995</v>
      </c>
      <c r="L186" s="24">
        <v>209190</v>
      </c>
      <c r="M186" s="24">
        <v>207220</v>
      </c>
      <c r="N186" s="24">
        <v>0</v>
      </c>
      <c r="O186" s="24">
        <v>424344.06601000001</v>
      </c>
      <c r="P186" s="24">
        <v>0</v>
      </c>
      <c r="Q186" s="24">
        <v>-145830.49153</v>
      </c>
      <c r="R186" s="24">
        <v>0</v>
      </c>
      <c r="S186" s="24">
        <v>-7351.0710500000005</v>
      </c>
      <c r="T186" s="24">
        <f t="shared" si="34"/>
        <v>687572.50342999992</v>
      </c>
      <c r="U186" s="24">
        <v>0</v>
      </c>
      <c r="V186" s="24">
        <v>0</v>
      </c>
      <c r="W186" s="24">
        <v>-2418.5747800000004</v>
      </c>
      <c r="X186" s="24">
        <v>-433560.21222000004</v>
      </c>
      <c r="Y186" s="24">
        <v>1611944.42013</v>
      </c>
      <c r="Z186" s="24">
        <v>-139337.38120000006</v>
      </c>
      <c r="AA186" s="21"/>
      <c r="AB186" s="21"/>
      <c r="AC186" s="21"/>
      <c r="AD186" s="21"/>
      <c r="AE186" s="21"/>
      <c r="AF186" s="21"/>
      <c r="AG186" s="21"/>
      <c r="AH186" s="25"/>
    </row>
    <row r="187" spans="1:34" s="26" customFormat="1" x14ac:dyDescent="0.25">
      <c r="A187" s="20">
        <v>44501</v>
      </c>
      <c r="B187" s="21"/>
      <c r="C187" s="23">
        <v>2230874.2620000001</v>
      </c>
      <c r="D187" s="24">
        <v>895674.20399000007</v>
      </c>
      <c r="E187" s="24">
        <f t="shared" si="30"/>
        <v>3214016.1724900003</v>
      </c>
      <c r="F187" s="24">
        <v>3132723.02122</v>
      </c>
      <c r="G187" s="24">
        <v>23003.47464</v>
      </c>
      <c r="H187" s="24">
        <v>58289.676630000009</v>
      </c>
      <c r="I187" s="23">
        <f t="shared" si="31"/>
        <v>4109690.3764800001</v>
      </c>
      <c r="J187" s="23">
        <f t="shared" si="32"/>
        <v>1820526.4378499996</v>
      </c>
      <c r="K187" s="24">
        <f t="shared" si="33"/>
        <v>778935.66897</v>
      </c>
      <c r="L187" s="24">
        <v>217435</v>
      </c>
      <c r="M187" s="24">
        <v>207220</v>
      </c>
      <c r="N187" s="24">
        <v>0</v>
      </c>
      <c r="O187" s="24">
        <v>424344.06601000001</v>
      </c>
      <c r="P187" s="24">
        <v>0</v>
      </c>
      <c r="Q187" s="24">
        <v>-70063.397039999996</v>
      </c>
      <c r="R187" s="24">
        <v>0</v>
      </c>
      <c r="S187" s="24">
        <v>-6621.8247299999994</v>
      </c>
      <c r="T187" s="24">
        <f t="shared" si="34"/>
        <v>772313.84424000001</v>
      </c>
      <c r="U187" s="24">
        <v>0</v>
      </c>
      <c r="V187" s="24">
        <v>0</v>
      </c>
      <c r="W187" s="24">
        <v>-1927.4994600000002</v>
      </c>
      <c r="X187" s="24">
        <v>-433560.21222000004</v>
      </c>
      <c r="Y187" s="24">
        <v>1604067.7791899999</v>
      </c>
      <c r="Z187" s="24">
        <v>-120367.47390000033</v>
      </c>
      <c r="AA187" s="21"/>
      <c r="AB187" s="21"/>
      <c r="AC187" s="21"/>
      <c r="AD187" s="21"/>
      <c r="AE187" s="21"/>
      <c r="AF187" s="21"/>
      <c r="AG187" s="21"/>
      <c r="AH187" s="25"/>
    </row>
    <row r="188" spans="1:34" s="26" customFormat="1" x14ac:dyDescent="0.25">
      <c r="A188" s="20">
        <v>44531</v>
      </c>
      <c r="B188" s="21"/>
      <c r="C188" s="23">
        <v>2605658.9446</v>
      </c>
      <c r="D188" s="24">
        <v>959708.89681999991</v>
      </c>
      <c r="E188" s="24">
        <f t="shared" si="30"/>
        <v>3173093.8734200001</v>
      </c>
      <c r="F188" s="24">
        <v>3090844.6951000001</v>
      </c>
      <c r="G188" s="24">
        <v>23043.605290000003</v>
      </c>
      <c r="H188" s="24">
        <v>59205.573029999992</v>
      </c>
      <c r="I188" s="23">
        <f t="shared" si="31"/>
        <v>4132802.77024</v>
      </c>
      <c r="J188" s="23">
        <f t="shared" si="32"/>
        <v>1467938.2526099999</v>
      </c>
      <c r="K188" s="24">
        <f t="shared" si="33"/>
        <v>432886.17974999995</v>
      </c>
      <c r="L188" s="24">
        <v>189805</v>
      </c>
      <c r="M188" s="24">
        <v>207220</v>
      </c>
      <c r="N188" s="24">
        <v>0</v>
      </c>
      <c r="O188" s="24">
        <v>424344.06601000001</v>
      </c>
      <c r="P188" s="24">
        <v>0</v>
      </c>
      <c r="Q188" s="24">
        <v>-388482.88626</v>
      </c>
      <c r="R188" s="24">
        <v>0</v>
      </c>
      <c r="S188" s="24">
        <v>-6989.8323899999996</v>
      </c>
      <c r="T188" s="24">
        <f t="shared" si="34"/>
        <v>425896.34735999996</v>
      </c>
      <c r="U188" s="24">
        <v>0</v>
      </c>
      <c r="V188" s="24">
        <v>0</v>
      </c>
      <c r="W188" s="24">
        <v>-1920.3803400000002</v>
      </c>
      <c r="X188" s="24">
        <v>-433560.24119000003</v>
      </c>
      <c r="Y188" s="24">
        <v>1608818.82216</v>
      </c>
      <c r="Z188" s="24">
        <v>-131296.29538000011</v>
      </c>
      <c r="AA188" s="21"/>
      <c r="AB188" s="21"/>
      <c r="AC188" s="21"/>
      <c r="AD188" s="21"/>
      <c r="AE188" s="21"/>
      <c r="AF188" s="21"/>
      <c r="AG188" s="21"/>
      <c r="AH188" s="25"/>
    </row>
    <row r="189" spans="1:34" s="26" customFormat="1" x14ac:dyDescent="0.25">
      <c r="A189" s="20">
        <v>44562</v>
      </c>
      <c r="B189" s="21"/>
      <c r="C189" s="23">
        <v>2571774.994560001</v>
      </c>
      <c r="D189" s="24">
        <v>923291.12135999999</v>
      </c>
      <c r="E189" s="24">
        <f t="shared" ref="E189" si="35">SUM(F189:H189)</f>
        <v>3211132.3641099995</v>
      </c>
      <c r="F189" s="24">
        <v>3124280.1167799998</v>
      </c>
      <c r="G189" s="24">
        <v>22645.744360000004</v>
      </c>
      <c r="H189" s="24">
        <v>64206.502970000009</v>
      </c>
      <c r="I189" s="23">
        <f t="shared" ref="I189" si="36">SUM(D189:E189)</f>
        <v>4134423.4854699997</v>
      </c>
      <c r="J189" s="23">
        <f t="shared" ref="J189" si="37">SUM(T189:Z189)</f>
        <v>1498441.9879399987</v>
      </c>
      <c r="K189" s="24">
        <f t="shared" ref="K189" si="38">SUM(L189:Q189)</f>
        <v>461772.83887999988</v>
      </c>
      <c r="L189" s="24">
        <v>185855</v>
      </c>
      <c r="M189" s="24">
        <v>207220</v>
      </c>
      <c r="N189" s="24">
        <v>0</v>
      </c>
      <c r="O189" s="24">
        <v>424344.06601000001</v>
      </c>
      <c r="P189" s="24">
        <v>0</v>
      </c>
      <c r="Q189" s="24">
        <v>-355646.22713000007</v>
      </c>
      <c r="R189" s="24">
        <v>0</v>
      </c>
      <c r="S189" s="24">
        <v>-8433.362000000001</v>
      </c>
      <c r="T189" s="24">
        <f t="shared" ref="T189" si="39">K189+R189+S189</f>
        <v>453339.47687999986</v>
      </c>
      <c r="U189" s="24">
        <v>0</v>
      </c>
      <c r="V189" s="24">
        <v>0</v>
      </c>
      <c r="W189" s="24">
        <v>-1133.0178400000002</v>
      </c>
      <c r="X189" s="24">
        <v>-436168.06147000002</v>
      </c>
      <c r="Y189" s="24">
        <v>1598258.7048299999</v>
      </c>
      <c r="Z189" s="24">
        <v>-115855.114460001</v>
      </c>
      <c r="AA189" s="21"/>
      <c r="AB189" s="21"/>
      <c r="AC189" s="21"/>
      <c r="AD189" s="21"/>
      <c r="AE189" s="21"/>
      <c r="AF189" s="21"/>
      <c r="AG189" s="21"/>
      <c r="AH189" s="25"/>
    </row>
    <row r="190" spans="1:34" x14ac:dyDescent="0.25">
      <c r="A190" s="7"/>
      <c r="D190" s="15"/>
      <c r="E190" s="7"/>
      <c r="F190" s="7"/>
      <c r="G190" s="7"/>
      <c r="H190" s="7"/>
      <c r="I190" s="15"/>
      <c r="J190" s="15"/>
      <c r="K190" s="7"/>
      <c r="L190" s="7"/>
      <c r="M190" s="7"/>
      <c r="N190" s="7"/>
      <c r="O190" s="7"/>
      <c r="P190" s="7"/>
      <c r="Q190" s="7"/>
      <c r="R190" s="15"/>
      <c r="S190" s="7"/>
      <c r="T190" s="15"/>
      <c r="U190" s="15"/>
      <c r="V190" s="15"/>
      <c r="W190" s="7"/>
      <c r="X190" s="7"/>
      <c r="Y190" s="7"/>
      <c r="Z190" s="7"/>
      <c r="AH190" s="19"/>
    </row>
    <row r="191" spans="1:34" x14ac:dyDescent="0.25">
      <c r="A191" s="7"/>
      <c r="D191" s="15"/>
      <c r="E191" s="7"/>
      <c r="F191" s="7"/>
      <c r="G191" s="7"/>
      <c r="H191" s="7"/>
      <c r="I191" s="15"/>
      <c r="J191" s="15"/>
      <c r="K191" s="7"/>
      <c r="L191" s="7"/>
      <c r="M191" s="7"/>
      <c r="N191" s="7"/>
      <c r="O191" s="7"/>
      <c r="P191" s="7"/>
      <c r="Q191" s="7"/>
      <c r="R191" s="15"/>
      <c r="S191" s="7"/>
      <c r="T191" s="15"/>
      <c r="U191" s="15"/>
      <c r="V191" s="15"/>
      <c r="W191" s="7"/>
      <c r="X191" s="7"/>
      <c r="Y191" s="7"/>
      <c r="Z191" s="7"/>
      <c r="AH191" s="19"/>
    </row>
    <row r="192" spans="1:34" x14ac:dyDescent="0.25">
      <c r="A192" s="7"/>
      <c r="D192" s="15"/>
      <c r="E192" s="7"/>
      <c r="F192" s="7"/>
      <c r="G192" s="7"/>
      <c r="H192" s="7"/>
      <c r="I192" s="15"/>
      <c r="J192" s="15"/>
      <c r="K192" s="7"/>
      <c r="L192" s="7"/>
      <c r="M192" s="7"/>
      <c r="N192" s="7"/>
      <c r="O192" s="7"/>
      <c r="P192" s="7"/>
      <c r="Q192" s="7"/>
      <c r="R192" s="15"/>
      <c r="S192" s="7"/>
      <c r="T192" s="15"/>
      <c r="U192" s="15"/>
      <c r="V192" s="15"/>
      <c r="W192" s="7"/>
      <c r="X192" s="7"/>
      <c r="Y192" s="7"/>
      <c r="Z192" s="7"/>
      <c r="AH192" s="19"/>
    </row>
    <row r="193" spans="1:34" x14ac:dyDescent="0.25">
      <c r="A193" s="7"/>
      <c r="D193" s="15"/>
      <c r="E193" s="7"/>
      <c r="F193" s="7"/>
      <c r="G193" s="7"/>
      <c r="H193" s="7"/>
      <c r="I193" s="15"/>
      <c r="J193" s="15"/>
      <c r="K193" s="7"/>
      <c r="L193" s="7"/>
      <c r="M193" s="7"/>
      <c r="N193" s="7"/>
      <c r="O193" s="7"/>
      <c r="P193" s="7"/>
      <c r="Q193" s="7"/>
      <c r="R193" s="15"/>
      <c r="S193" s="7"/>
      <c r="T193" s="15"/>
      <c r="U193" s="15"/>
      <c r="V193" s="15"/>
      <c r="W193" s="7"/>
      <c r="X193" s="7"/>
      <c r="Y193" s="7"/>
      <c r="Z193" s="7"/>
      <c r="AH193" s="19"/>
    </row>
    <row r="194" spans="1:34" x14ac:dyDescent="0.25">
      <c r="A194" s="7"/>
      <c r="D194" s="15"/>
      <c r="E194" s="7"/>
      <c r="F194" s="7"/>
      <c r="G194" s="7"/>
      <c r="H194" s="7"/>
      <c r="I194" s="15"/>
      <c r="J194" s="15"/>
      <c r="K194" s="7"/>
      <c r="L194" s="7"/>
      <c r="M194" s="7"/>
      <c r="N194" s="7"/>
      <c r="O194" s="7"/>
      <c r="P194" s="7"/>
      <c r="Q194" s="7"/>
      <c r="R194" s="15"/>
      <c r="S194" s="7"/>
      <c r="T194" s="15"/>
      <c r="U194" s="15"/>
      <c r="V194" s="15"/>
      <c r="W194" s="7"/>
      <c r="X194" s="7"/>
      <c r="Y194" s="7"/>
      <c r="Z194" s="7"/>
      <c r="AH194" s="19"/>
    </row>
    <row r="195" spans="1:34" x14ac:dyDescent="0.25">
      <c r="A195" s="7"/>
      <c r="D195" s="15"/>
      <c r="E195" s="7"/>
      <c r="F195" s="7"/>
      <c r="G195" s="7"/>
      <c r="H195" s="7"/>
      <c r="I195" s="15"/>
      <c r="J195" s="15"/>
      <c r="K195" s="7"/>
      <c r="L195" s="7"/>
      <c r="M195" s="7"/>
      <c r="N195" s="7"/>
      <c r="O195" s="7"/>
      <c r="P195" s="7"/>
      <c r="Q195" s="7"/>
      <c r="R195" s="15"/>
      <c r="S195" s="7"/>
      <c r="T195" s="15"/>
      <c r="U195" s="15"/>
      <c r="V195" s="15"/>
      <c r="W195" s="7"/>
      <c r="X195" s="7"/>
      <c r="Y195" s="7"/>
      <c r="Z195" s="7"/>
      <c r="AH195" s="19"/>
    </row>
    <row r="196" spans="1:34" x14ac:dyDescent="0.25">
      <c r="A196" s="7"/>
      <c r="D196" s="15"/>
      <c r="E196" s="7"/>
      <c r="F196" s="7"/>
      <c r="G196" s="7"/>
      <c r="H196" s="7"/>
      <c r="I196" s="15"/>
      <c r="J196" s="15"/>
      <c r="K196" s="7"/>
      <c r="L196" s="7"/>
      <c r="M196" s="7"/>
      <c r="N196" s="7"/>
      <c r="O196" s="7"/>
      <c r="P196" s="7"/>
      <c r="Q196" s="7"/>
      <c r="R196" s="15"/>
      <c r="S196" s="7"/>
      <c r="T196" s="15"/>
      <c r="U196" s="15"/>
      <c r="V196" s="15"/>
      <c r="W196" s="7"/>
      <c r="X196" s="7"/>
      <c r="Y196" s="7"/>
      <c r="Z196" s="7"/>
      <c r="AH196" s="19"/>
    </row>
    <row r="197" spans="1:34" x14ac:dyDescent="0.25">
      <c r="A197" s="7"/>
      <c r="D197" s="15"/>
      <c r="E197" s="7"/>
      <c r="F197" s="7"/>
      <c r="G197" s="7"/>
      <c r="H197" s="7"/>
      <c r="I197" s="15"/>
      <c r="J197" s="15"/>
      <c r="K197" s="7"/>
      <c r="L197" s="7"/>
      <c r="M197" s="7"/>
      <c r="N197" s="7"/>
      <c r="O197" s="7"/>
      <c r="P197" s="7"/>
      <c r="Q197" s="7"/>
      <c r="R197" s="15"/>
      <c r="S197" s="7"/>
      <c r="T197" s="15"/>
      <c r="U197" s="15"/>
      <c r="V197" s="15"/>
      <c r="W197" s="7"/>
      <c r="X197" s="7"/>
      <c r="Y197" s="7"/>
      <c r="Z197" s="7"/>
      <c r="AH197" s="19"/>
    </row>
    <row r="198" spans="1:34" x14ac:dyDescent="0.25">
      <c r="A198" s="7"/>
      <c r="D198" s="15"/>
      <c r="E198" s="7"/>
      <c r="F198" s="7"/>
      <c r="G198" s="7"/>
      <c r="H198" s="7"/>
      <c r="I198" s="15"/>
      <c r="J198" s="15"/>
      <c r="K198" s="7"/>
      <c r="L198" s="7"/>
      <c r="M198" s="7"/>
      <c r="N198" s="7"/>
      <c r="O198" s="7"/>
      <c r="P198" s="7"/>
      <c r="Q198" s="7"/>
      <c r="R198" s="15"/>
      <c r="S198" s="7"/>
      <c r="T198" s="15"/>
      <c r="U198" s="15"/>
      <c r="V198" s="15"/>
      <c r="W198" s="7"/>
      <c r="X198" s="7"/>
      <c r="Y198" s="7"/>
      <c r="Z198" s="7"/>
      <c r="AH198" s="19"/>
    </row>
    <row r="199" spans="1:34" x14ac:dyDescent="0.25">
      <c r="A199" s="7"/>
      <c r="D199" s="15"/>
      <c r="E199" s="7"/>
      <c r="F199" s="7"/>
      <c r="G199" s="7"/>
      <c r="H199" s="7"/>
      <c r="I199" s="15"/>
      <c r="J199" s="15"/>
      <c r="K199" s="7"/>
      <c r="L199" s="7"/>
      <c r="M199" s="7"/>
      <c r="N199" s="7"/>
      <c r="O199" s="7"/>
      <c r="P199" s="7"/>
      <c r="Q199" s="7"/>
      <c r="R199" s="15"/>
      <c r="S199" s="7"/>
      <c r="T199" s="15"/>
      <c r="U199" s="15"/>
      <c r="V199" s="15"/>
      <c r="W199" s="7"/>
      <c r="X199" s="7"/>
      <c r="Y199" s="7"/>
      <c r="Z199" s="7"/>
      <c r="AH199" s="19"/>
    </row>
    <row r="200" spans="1:34" x14ac:dyDescent="0.25">
      <c r="A200" s="7"/>
      <c r="D200" s="15"/>
      <c r="E200" s="7"/>
      <c r="F200" s="7"/>
      <c r="G200" s="7"/>
      <c r="H200" s="7"/>
      <c r="I200" s="15"/>
      <c r="J200" s="15"/>
      <c r="K200" s="7"/>
      <c r="L200" s="7"/>
      <c r="M200" s="7"/>
      <c r="N200" s="7"/>
      <c r="O200" s="7"/>
      <c r="P200" s="7"/>
      <c r="Q200" s="7"/>
      <c r="R200" s="15"/>
      <c r="S200" s="7"/>
      <c r="T200" s="15"/>
      <c r="U200" s="15"/>
      <c r="V200" s="15"/>
      <c r="W200" s="7"/>
      <c r="X200" s="7"/>
      <c r="Y200" s="7"/>
      <c r="Z200" s="7"/>
      <c r="AH200" s="19"/>
    </row>
    <row r="201" spans="1:34" x14ac:dyDescent="0.25">
      <c r="A201" s="7"/>
      <c r="D201" s="15"/>
      <c r="E201" s="7"/>
      <c r="F201" s="7"/>
      <c r="G201" s="7"/>
      <c r="H201" s="7"/>
      <c r="I201" s="15"/>
      <c r="J201" s="15"/>
      <c r="K201" s="7"/>
      <c r="L201" s="7"/>
      <c r="M201" s="7"/>
      <c r="N201" s="7"/>
      <c r="O201" s="7"/>
      <c r="P201" s="7"/>
      <c r="Q201" s="7"/>
      <c r="R201" s="15"/>
      <c r="S201" s="7"/>
      <c r="T201" s="15"/>
      <c r="U201" s="15"/>
      <c r="V201" s="15"/>
      <c r="W201" s="7"/>
      <c r="X201" s="7"/>
      <c r="Y201" s="7"/>
      <c r="Z201" s="7"/>
      <c r="AH201" s="19"/>
    </row>
    <row r="202" spans="1:34" x14ac:dyDescent="0.25">
      <c r="A202" s="7"/>
      <c r="D202" s="15"/>
      <c r="E202" s="7"/>
      <c r="F202" s="7"/>
      <c r="G202" s="7"/>
      <c r="H202" s="7"/>
      <c r="I202" s="15"/>
      <c r="J202" s="15"/>
      <c r="K202" s="7"/>
      <c r="L202" s="7"/>
      <c r="M202" s="7"/>
      <c r="N202" s="7"/>
      <c r="O202" s="7"/>
      <c r="P202" s="7"/>
      <c r="Q202" s="7"/>
      <c r="R202" s="15"/>
      <c r="S202" s="7"/>
      <c r="T202" s="15"/>
      <c r="U202" s="15"/>
      <c r="V202" s="15"/>
      <c r="W202" s="7"/>
      <c r="X202" s="7"/>
      <c r="Y202" s="7"/>
      <c r="Z202" s="7"/>
      <c r="AH202" s="19"/>
    </row>
    <row r="203" spans="1:34" x14ac:dyDescent="0.25">
      <c r="A203" s="7"/>
      <c r="D203" s="15"/>
      <c r="E203" s="7"/>
      <c r="F203" s="7"/>
      <c r="G203" s="7"/>
      <c r="H203" s="7"/>
      <c r="I203" s="15"/>
      <c r="J203" s="15"/>
      <c r="K203" s="7"/>
      <c r="L203" s="7"/>
      <c r="M203" s="7"/>
      <c r="N203" s="7"/>
      <c r="O203" s="7"/>
      <c r="P203" s="7"/>
      <c r="Q203" s="7"/>
      <c r="R203" s="15"/>
      <c r="S203" s="7"/>
      <c r="T203" s="15"/>
      <c r="U203" s="15"/>
      <c r="V203" s="15"/>
      <c r="W203" s="7"/>
      <c r="X203" s="7"/>
      <c r="Y203" s="7"/>
      <c r="Z203" s="7"/>
      <c r="AH203" s="19"/>
    </row>
    <row r="204" spans="1:34" x14ac:dyDescent="0.25">
      <c r="A204" s="7"/>
      <c r="D204" s="15"/>
      <c r="E204" s="7"/>
      <c r="F204" s="7"/>
      <c r="G204" s="7"/>
      <c r="H204" s="7"/>
      <c r="I204" s="15"/>
      <c r="J204" s="15"/>
      <c r="K204" s="7"/>
      <c r="L204" s="7"/>
      <c r="M204" s="7"/>
      <c r="N204" s="7"/>
      <c r="O204" s="7"/>
      <c r="P204" s="7"/>
      <c r="Q204" s="7"/>
      <c r="R204" s="15"/>
      <c r="S204" s="7"/>
      <c r="T204" s="15"/>
      <c r="U204" s="15"/>
      <c r="V204" s="15"/>
      <c r="W204" s="7"/>
      <c r="X204" s="7"/>
      <c r="Y204" s="7"/>
      <c r="Z204" s="7"/>
      <c r="AH204" s="19"/>
    </row>
    <row r="205" spans="1:34" x14ac:dyDescent="0.25">
      <c r="A205" s="7"/>
      <c r="D205" s="15"/>
      <c r="E205" s="7"/>
      <c r="F205" s="7"/>
      <c r="G205" s="7"/>
      <c r="H205" s="7"/>
      <c r="I205" s="15"/>
      <c r="J205" s="15"/>
      <c r="K205" s="7"/>
      <c r="L205" s="7"/>
      <c r="M205" s="7"/>
      <c r="N205" s="7"/>
      <c r="O205" s="7"/>
      <c r="P205" s="7"/>
      <c r="Q205" s="7"/>
      <c r="R205" s="15"/>
      <c r="S205" s="7"/>
      <c r="T205" s="15"/>
      <c r="U205" s="15"/>
      <c r="V205" s="15"/>
      <c r="W205" s="7"/>
      <c r="X205" s="7"/>
      <c r="Y205" s="7"/>
      <c r="Z205" s="7"/>
      <c r="AH205" s="19"/>
    </row>
    <row r="206" spans="1:34" x14ac:dyDescent="0.25">
      <c r="A206" s="7"/>
      <c r="D206" s="15"/>
      <c r="E206" s="7"/>
      <c r="F206" s="7"/>
      <c r="G206" s="7"/>
      <c r="H206" s="7"/>
      <c r="I206" s="15"/>
      <c r="J206" s="15"/>
      <c r="K206" s="7"/>
      <c r="L206" s="7"/>
      <c r="M206" s="7"/>
      <c r="N206" s="7"/>
      <c r="O206" s="7"/>
      <c r="P206" s="7"/>
      <c r="Q206" s="7"/>
      <c r="R206" s="15"/>
      <c r="S206" s="7"/>
      <c r="T206" s="15"/>
      <c r="U206" s="15"/>
      <c r="V206" s="15"/>
      <c r="W206" s="7"/>
      <c r="X206" s="7"/>
      <c r="Y206" s="7"/>
      <c r="Z206" s="7"/>
      <c r="AH206" s="19"/>
    </row>
    <row r="207" spans="1:34" x14ac:dyDescent="0.25">
      <c r="A207" s="7"/>
      <c r="D207" s="15"/>
      <c r="E207" s="7"/>
      <c r="F207" s="7"/>
      <c r="G207" s="7"/>
      <c r="H207" s="7"/>
      <c r="I207" s="15"/>
      <c r="J207" s="15"/>
      <c r="K207" s="7"/>
      <c r="L207" s="7"/>
      <c r="M207" s="7"/>
      <c r="N207" s="7"/>
      <c r="O207" s="7"/>
      <c r="P207" s="7"/>
      <c r="Q207" s="7"/>
      <c r="R207" s="15"/>
      <c r="S207" s="7"/>
      <c r="T207" s="15"/>
      <c r="U207" s="15"/>
      <c r="V207" s="15"/>
      <c r="W207" s="7"/>
      <c r="X207" s="7"/>
      <c r="Y207" s="7"/>
      <c r="Z207" s="7"/>
      <c r="AH207" s="19"/>
    </row>
    <row r="208" spans="1:34" x14ac:dyDescent="0.25">
      <c r="A208" s="7"/>
      <c r="D208" s="15"/>
      <c r="E208" s="7"/>
      <c r="F208" s="7"/>
      <c r="G208" s="7"/>
      <c r="H208" s="7"/>
      <c r="I208" s="15"/>
      <c r="J208" s="15"/>
      <c r="K208" s="7"/>
      <c r="L208" s="7"/>
      <c r="M208" s="7"/>
      <c r="N208" s="7"/>
      <c r="O208" s="7"/>
      <c r="P208" s="7"/>
      <c r="Q208" s="7"/>
      <c r="R208" s="15"/>
      <c r="S208" s="7"/>
      <c r="T208" s="15"/>
      <c r="U208" s="15"/>
      <c r="V208" s="15"/>
      <c r="W208" s="7"/>
      <c r="X208" s="7"/>
      <c r="Y208" s="7"/>
      <c r="Z208" s="7"/>
      <c r="AH208" s="19"/>
    </row>
    <row r="209" spans="1:34" x14ac:dyDescent="0.25">
      <c r="A209" s="7"/>
      <c r="D209" s="15"/>
      <c r="E209" s="7"/>
      <c r="F209" s="7"/>
      <c r="G209" s="7"/>
      <c r="H209" s="7"/>
      <c r="I209" s="15"/>
      <c r="J209" s="15"/>
      <c r="K209" s="7"/>
      <c r="L209" s="7"/>
      <c r="M209" s="7"/>
      <c r="N209" s="7"/>
      <c r="O209" s="7"/>
      <c r="P209" s="7"/>
      <c r="Q209" s="7"/>
      <c r="R209" s="15"/>
      <c r="S209" s="7"/>
      <c r="T209" s="15"/>
      <c r="U209" s="15"/>
      <c r="V209" s="15"/>
      <c r="W209" s="7"/>
      <c r="X209" s="7"/>
      <c r="Y209" s="7"/>
      <c r="Z209" s="7"/>
      <c r="AH209" s="19"/>
    </row>
    <row r="210" spans="1:34" x14ac:dyDescent="0.25">
      <c r="A210" s="7"/>
      <c r="D210" s="15"/>
      <c r="E210" s="7"/>
      <c r="F210" s="7"/>
      <c r="G210" s="7"/>
      <c r="H210" s="7"/>
      <c r="I210" s="15"/>
      <c r="J210" s="15"/>
      <c r="K210" s="7"/>
      <c r="L210" s="7"/>
      <c r="M210" s="7"/>
      <c r="N210" s="7"/>
      <c r="O210" s="7"/>
      <c r="P210" s="7"/>
      <c r="Q210" s="7"/>
      <c r="R210" s="15"/>
      <c r="S210" s="7"/>
      <c r="T210" s="15"/>
      <c r="U210" s="15"/>
      <c r="V210" s="15"/>
      <c r="W210" s="7"/>
      <c r="X210" s="7"/>
      <c r="Y210" s="7"/>
      <c r="Z210" s="7"/>
      <c r="AH210" s="19"/>
    </row>
    <row r="211" spans="1:34" x14ac:dyDescent="0.25">
      <c r="A211" s="7"/>
      <c r="D211" s="15"/>
      <c r="E211" s="7"/>
      <c r="F211" s="7"/>
      <c r="G211" s="7"/>
      <c r="H211" s="7"/>
      <c r="I211" s="15"/>
      <c r="J211" s="15"/>
      <c r="K211" s="7"/>
      <c r="L211" s="7"/>
      <c r="M211" s="7"/>
      <c r="N211" s="7"/>
      <c r="O211" s="7"/>
      <c r="P211" s="7"/>
      <c r="Q211" s="7"/>
      <c r="R211" s="15"/>
      <c r="S211" s="7"/>
      <c r="T211" s="15"/>
      <c r="U211" s="15"/>
      <c r="V211" s="15"/>
      <c r="W211" s="7"/>
      <c r="X211" s="7"/>
      <c r="Y211" s="7"/>
      <c r="Z211" s="7"/>
      <c r="AH211" s="19"/>
    </row>
    <row r="212" spans="1:34" x14ac:dyDescent="0.25">
      <c r="A212" s="7"/>
      <c r="D212" s="15"/>
      <c r="E212" s="7"/>
      <c r="F212" s="7"/>
      <c r="G212" s="7"/>
      <c r="H212" s="7"/>
      <c r="I212" s="15"/>
      <c r="J212" s="15"/>
      <c r="K212" s="7"/>
      <c r="L212" s="7"/>
      <c r="M212" s="7"/>
      <c r="N212" s="7"/>
      <c r="O212" s="7"/>
      <c r="P212" s="7"/>
      <c r="Q212" s="7"/>
      <c r="R212" s="15"/>
      <c r="S212" s="7"/>
      <c r="T212" s="15"/>
      <c r="U212" s="15"/>
      <c r="V212" s="15"/>
      <c r="W212" s="7"/>
      <c r="X212" s="7"/>
      <c r="Y212" s="7"/>
      <c r="Z212" s="7"/>
      <c r="AH212" s="19"/>
    </row>
    <row r="213" spans="1:34" x14ac:dyDescent="0.25">
      <c r="A213" s="7"/>
      <c r="D213" s="15"/>
      <c r="E213" s="7"/>
      <c r="F213" s="7"/>
      <c r="G213" s="7"/>
      <c r="H213" s="7"/>
      <c r="I213" s="15"/>
      <c r="J213" s="15"/>
      <c r="K213" s="7"/>
      <c r="L213" s="7"/>
      <c r="M213" s="7"/>
      <c r="N213" s="7"/>
      <c r="O213" s="7"/>
      <c r="P213" s="7"/>
      <c r="Q213" s="7"/>
      <c r="R213" s="15"/>
      <c r="S213" s="7"/>
      <c r="T213" s="15"/>
      <c r="U213" s="15"/>
      <c r="V213" s="15"/>
      <c r="W213" s="7"/>
      <c r="X213" s="7"/>
      <c r="Y213" s="7"/>
      <c r="Z213" s="7"/>
      <c r="AH213" s="19"/>
    </row>
    <row r="214" spans="1:34" x14ac:dyDescent="0.25">
      <c r="A214" s="7"/>
      <c r="D214" s="15"/>
      <c r="E214" s="7"/>
      <c r="F214" s="7"/>
      <c r="G214" s="7"/>
      <c r="H214" s="7"/>
      <c r="I214" s="15"/>
      <c r="J214" s="15"/>
      <c r="K214" s="7"/>
      <c r="L214" s="7"/>
      <c r="M214" s="7"/>
      <c r="N214" s="7"/>
      <c r="O214" s="7"/>
      <c r="P214" s="7"/>
      <c r="Q214" s="7"/>
      <c r="R214" s="15"/>
      <c r="S214" s="7"/>
      <c r="T214" s="15"/>
      <c r="U214" s="15"/>
      <c r="V214" s="15"/>
      <c r="W214" s="7"/>
      <c r="X214" s="7"/>
      <c r="Y214" s="7"/>
      <c r="Z214" s="7"/>
      <c r="AH214" s="19"/>
    </row>
    <row r="215" spans="1:34" x14ac:dyDescent="0.25">
      <c r="AH215" s="19"/>
    </row>
    <row r="216" spans="1:34" x14ac:dyDescent="0.25">
      <c r="AH216" s="19"/>
    </row>
    <row r="217" spans="1:34" x14ac:dyDescent="0.25">
      <c r="AH217" s="19"/>
    </row>
    <row r="218" spans="1:34" x14ac:dyDescent="0.25">
      <c r="AH218" s="19"/>
    </row>
    <row r="219" spans="1:34" x14ac:dyDescent="0.25">
      <c r="AH219" s="19"/>
    </row>
    <row r="220" spans="1:34" x14ac:dyDescent="0.25">
      <c r="AH220" s="19"/>
    </row>
    <row r="221" spans="1:34" x14ac:dyDescent="0.25">
      <c r="AH221" s="19"/>
    </row>
    <row r="222" spans="1:34" x14ac:dyDescent="0.25">
      <c r="AH222" s="19"/>
    </row>
    <row r="223" spans="1:34" x14ac:dyDescent="0.25">
      <c r="AH223" s="19"/>
    </row>
    <row r="224" spans="1:34" x14ac:dyDescent="0.25">
      <c r="AH224" s="19"/>
    </row>
    <row r="225" spans="1:34" x14ac:dyDescent="0.25">
      <c r="AH225" s="19"/>
    </row>
    <row r="226" spans="1:34" x14ac:dyDescent="0.25">
      <c r="AH226" s="19"/>
    </row>
    <row r="227" spans="1:34" x14ac:dyDescent="0.25">
      <c r="AH227" s="19"/>
    </row>
    <row r="228" spans="1:34" x14ac:dyDescent="0.25">
      <c r="AH228" s="19"/>
    </row>
    <row r="229" spans="1:34" x14ac:dyDescent="0.25">
      <c r="AH229" s="19"/>
    </row>
    <row r="230" spans="1:34" x14ac:dyDescent="0.25">
      <c r="A230" s="5"/>
      <c r="B230" s="5"/>
      <c r="C230" s="28"/>
      <c r="D230" s="29"/>
      <c r="E230" s="5"/>
      <c r="F230" s="5"/>
      <c r="G230" s="5"/>
      <c r="H230" s="5"/>
      <c r="I230" s="29"/>
      <c r="J230" s="29"/>
      <c r="K230" s="5"/>
      <c r="L230" s="5"/>
      <c r="M230" s="5"/>
      <c r="N230" s="5"/>
      <c r="O230" s="5"/>
      <c r="P230" s="5"/>
      <c r="Q230" s="5"/>
      <c r="R230" s="29"/>
      <c r="S230" s="5"/>
      <c r="T230" s="29"/>
      <c r="U230" s="29"/>
      <c r="V230" s="29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19"/>
    </row>
    <row r="231" spans="1:34" x14ac:dyDescent="0.25">
      <c r="A231" s="5"/>
      <c r="B231" s="5"/>
      <c r="C231" s="28"/>
      <c r="D231" s="29"/>
      <c r="E231" s="5"/>
      <c r="F231" s="5"/>
      <c r="G231" s="5"/>
      <c r="H231" s="5"/>
      <c r="I231" s="29"/>
      <c r="J231" s="29"/>
      <c r="K231" s="5"/>
      <c r="L231" s="5"/>
      <c r="M231" s="5"/>
      <c r="N231" s="5"/>
      <c r="O231" s="5"/>
      <c r="P231" s="5"/>
      <c r="Q231" s="5"/>
      <c r="R231" s="29"/>
      <c r="S231" s="5"/>
      <c r="T231" s="29"/>
      <c r="U231" s="29"/>
      <c r="V231" s="29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19"/>
    </row>
    <row r="232" spans="1:34" x14ac:dyDescent="0.25">
      <c r="A232" s="5"/>
      <c r="B232" s="5"/>
      <c r="C232" s="28"/>
      <c r="D232" s="29"/>
      <c r="E232" s="5"/>
      <c r="F232" s="5"/>
      <c r="G232" s="5"/>
      <c r="H232" s="5"/>
      <c r="I232" s="29"/>
      <c r="J232" s="29"/>
      <c r="K232" s="5"/>
      <c r="L232" s="5"/>
      <c r="M232" s="5"/>
      <c r="N232" s="5"/>
      <c r="O232" s="5"/>
      <c r="P232" s="5"/>
      <c r="Q232" s="5"/>
      <c r="R232" s="29"/>
      <c r="S232" s="5"/>
      <c r="T232" s="29"/>
      <c r="U232" s="29"/>
      <c r="V232" s="29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19"/>
    </row>
    <row r="233" spans="1:34" x14ac:dyDescent="0.25">
      <c r="A233" s="5"/>
      <c r="B233" s="5"/>
      <c r="C233" s="28"/>
      <c r="D233" s="29"/>
      <c r="E233" s="5"/>
      <c r="F233" s="5"/>
      <c r="G233" s="5"/>
      <c r="H233" s="5"/>
      <c r="I233" s="29"/>
      <c r="J233" s="29"/>
      <c r="K233" s="5"/>
      <c r="L233" s="5"/>
      <c r="M233" s="5"/>
      <c r="N233" s="5"/>
      <c r="O233" s="5"/>
      <c r="P233" s="5"/>
      <c r="Q233" s="5"/>
      <c r="R233" s="29"/>
      <c r="S233" s="5"/>
      <c r="T233" s="29"/>
      <c r="U233" s="29"/>
      <c r="V233" s="29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19"/>
    </row>
    <row r="234" spans="1:34" x14ac:dyDescent="0.25">
      <c r="A234" s="5"/>
      <c r="B234" s="5"/>
      <c r="C234" s="28"/>
      <c r="D234" s="29"/>
      <c r="E234" s="5"/>
      <c r="F234" s="5"/>
      <c r="G234" s="5"/>
      <c r="H234" s="5"/>
      <c r="I234" s="29"/>
      <c r="J234" s="29"/>
      <c r="K234" s="5"/>
      <c r="L234" s="5"/>
      <c r="M234" s="5"/>
      <c r="N234" s="5"/>
      <c r="O234" s="5"/>
      <c r="P234" s="5"/>
      <c r="Q234" s="5"/>
      <c r="R234" s="29"/>
      <c r="S234" s="5"/>
      <c r="T234" s="29"/>
      <c r="U234" s="29"/>
      <c r="V234" s="29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19"/>
    </row>
    <row r="235" spans="1:34" x14ac:dyDescent="0.25">
      <c r="A235" s="5"/>
      <c r="B235" s="5"/>
      <c r="C235" s="28"/>
      <c r="D235" s="29"/>
      <c r="E235" s="5"/>
      <c r="F235" s="5"/>
      <c r="G235" s="5"/>
      <c r="H235" s="5"/>
      <c r="I235" s="29"/>
      <c r="J235" s="29"/>
      <c r="K235" s="5"/>
      <c r="L235" s="5"/>
      <c r="M235" s="5"/>
      <c r="N235" s="5"/>
      <c r="O235" s="5"/>
      <c r="P235" s="5"/>
      <c r="Q235" s="5"/>
      <c r="R235" s="29"/>
      <c r="S235" s="5"/>
      <c r="T235" s="29"/>
      <c r="U235" s="29"/>
      <c r="V235" s="29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19"/>
    </row>
    <row r="236" spans="1:34" x14ac:dyDescent="0.25">
      <c r="A236" s="5"/>
      <c r="B236" s="5"/>
      <c r="C236" s="28"/>
      <c r="D236" s="29"/>
      <c r="E236" s="5"/>
      <c r="F236" s="5"/>
      <c r="G236" s="5"/>
      <c r="H236" s="5"/>
      <c r="I236" s="29"/>
      <c r="J236" s="29"/>
      <c r="K236" s="5"/>
      <c r="L236" s="5"/>
      <c r="M236" s="5"/>
      <c r="N236" s="5"/>
      <c r="O236" s="5"/>
      <c r="P236" s="5"/>
      <c r="Q236" s="5"/>
      <c r="R236" s="29"/>
      <c r="S236" s="5"/>
      <c r="T236" s="29"/>
      <c r="U236" s="29"/>
      <c r="V236" s="29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19"/>
    </row>
    <row r="237" spans="1:34" x14ac:dyDescent="0.25">
      <c r="A237" s="5"/>
      <c r="B237" s="5"/>
      <c r="C237" s="28"/>
      <c r="D237" s="29"/>
      <c r="E237" s="5"/>
      <c r="F237" s="5"/>
      <c r="G237" s="5"/>
      <c r="H237" s="5"/>
      <c r="I237" s="29"/>
      <c r="J237" s="29"/>
      <c r="K237" s="5"/>
      <c r="L237" s="5"/>
      <c r="M237" s="5"/>
      <c r="N237" s="5"/>
      <c r="O237" s="5"/>
      <c r="P237" s="5"/>
      <c r="Q237" s="5"/>
      <c r="R237" s="29"/>
      <c r="S237" s="5"/>
      <c r="T237" s="29"/>
      <c r="U237" s="29"/>
      <c r="V237" s="29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19"/>
    </row>
    <row r="238" spans="1:34" x14ac:dyDescent="0.25">
      <c r="A238" s="5"/>
      <c r="B238" s="5"/>
      <c r="C238" s="28"/>
      <c r="D238" s="29"/>
      <c r="E238" s="5"/>
      <c r="F238" s="5"/>
      <c r="G238" s="5"/>
      <c r="H238" s="5"/>
      <c r="I238" s="29"/>
      <c r="J238" s="29"/>
      <c r="K238" s="5"/>
      <c r="L238" s="5"/>
      <c r="M238" s="5"/>
      <c r="N238" s="5"/>
      <c r="O238" s="5"/>
      <c r="P238" s="5"/>
      <c r="Q238" s="5"/>
      <c r="R238" s="29"/>
      <c r="S238" s="5"/>
      <c r="T238" s="29"/>
      <c r="U238" s="29"/>
      <c r="V238" s="29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19"/>
    </row>
    <row r="239" spans="1:34" x14ac:dyDescent="0.25">
      <c r="A239" s="5"/>
      <c r="B239" s="5"/>
      <c r="C239" s="28"/>
      <c r="D239" s="29"/>
      <c r="E239" s="5"/>
      <c r="F239" s="5"/>
      <c r="G239" s="5"/>
      <c r="H239" s="5"/>
      <c r="I239" s="29"/>
      <c r="J239" s="29"/>
      <c r="K239" s="5"/>
      <c r="L239" s="5"/>
      <c r="M239" s="5"/>
      <c r="N239" s="5"/>
      <c r="O239" s="5"/>
      <c r="P239" s="5"/>
      <c r="Q239" s="5"/>
      <c r="R239" s="29"/>
      <c r="S239" s="5"/>
      <c r="T239" s="29"/>
      <c r="U239" s="29"/>
      <c r="V239" s="29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19"/>
    </row>
    <row r="240" spans="1:34" x14ac:dyDescent="0.25">
      <c r="A240" s="5"/>
      <c r="B240" s="5"/>
      <c r="C240" s="28"/>
      <c r="D240" s="29"/>
      <c r="E240" s="5"/>
      <c r="F240" s="5"/>
      <c r="G240" s="5"/>
      <c r="H240" s="5"/>
      <c r="I240" s="29"/>
      <c r="J240" s="29"/>
      <c r="K240" s="5"/>
      <c r="L240" s="5"/>
      <c r="M240" s="5"/>
      <c r="N240" s="5"/>
      <c r="O240" s="5"/>
      <c r="P240" s="5"/>
      <c r="Q240" s="5"/>
      <c r="R240" s="29"/>
      <c r="S240" s="5"/>
      <c r="T240" s="29"/>
      <c r="U240" s="29"/>
      <c r="V240" s="29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19"/>
    </row>
    <row r="241" spans="1:34" x14ac:dyDescent="0.25">
      <c r="A241" s="5"/>
      <c r="B241" s="5"/>
      <c r="C241" s="28"/>
      <c r="D241" s="29"/>
      <c r="E241" s="5"/>
      <c r="F241" s="5"/>
      <c r="G241" s="5"/>
      <c r="H241" s="5"/>
      <c r="I241" s="29"/>
      <c r="J241" s="29"/>
      <c r="K241" s="5"/>
      <c r="L241" s="5"/>
      <c r="M241" s="5"/>
      <c r="N241" s="5"/>
      <c r="O241" s="5"/>
      <c r="P241" s="5"/>
      <c r="Q241" s="5"/>
      <c r="R241" s="29"/>
      <c r="S241" s="5"/>
      <c r="T241" s="29"/>
      <c r="U241" s="29"/>
      <c r="V241" s="29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19"/>
    </row>
    <row r="242" spans="1:34" x14ac:dyDescent="0.25">
      <c r="A242" s="5"/>
      <c r="B242" s="5"/>
      <c r="C242" s="28"/>
      <c r="D242" s="29"/>
      <c r="E242" s="5"/>
      <c r="F242" s="5"/>
      <c r="G242" s="5"/>
      <c r="H242" s="5"/>
      <c r="I242" s="29"/>
      <c r="J242" s="29"/>
      <c r="K242" s="5"/>
      <c r="L242" s="5"/>
      <c r="M242" s="5"/>
      <c r="N242" s="5"/>
      <c r="O242" s="5"/>
      <c r="P242" s="5"/>
      <c r="Q242" s="5"/>
      <c r="R242" s="29"/>
      <c r="S242" s="5"/>
      <c r="T242" s="29"/>
      <c r="U242" s="29"/>
      <c r="V242" s="29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19"/>
    </row>
    <row r="243" spans="1:34" x14ac:dyDescent="0.25">
      <c r="A243" s="5"/>
      <c r="B243" s="5"/>
      <c r="C243" s="28"/>
      <c r="D243" s="29"/>
      <c r="E243" s="5"/>
      <c r="F243" s="5"/>
      <c r="G243" s="5"/>
      <c r="H243" s="5"/>
      <c r="I243" s="29"/>
      <c r="J243" s="29"/>
      <c r="K243" s="5"/>
      <c r="L243" s="5"/>
      <c r="M243" s="5"/>
      <c r="N243" s="5"/>
      <c r="O243" s="5"/>
      <c r="P243" s="5"/>
      <c r="Q243" s="5"/>
      <c r="R243" s="29"/>
      <c r="S243" s="5"/>
      <c r="T243" s="29"/>
      <c r="U243" s="29"/>
      <c r="V243" s="29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19"/>
    </row>
    <row r="244" spans="1:34" x14ac:dyDescent="0.25">
      <c r="A244" s="5"/>
      <c r="B244" s="5"/>
      <c r="C244" s="28"/>
      <c r="D244" s="29"/>
      <c r="E244" s="5"/>
      <c r="F244" s="5"/>
      <c r="G244" s="5"/>
      <c r="H244" s="5"/>
      <c r="I244" s="29"/>
      <c r="J244" s="29"/>
      <c r="K244" s="5"/>
      <c r="L244" s="5"/>
      <c r="M244" s="5"/>
      <c r="N244" s="5"/>
      <c r="O244" s="5"/>
      <c r="P244" s="5"/>
      <c r="Q244" s="5"/>
      <c r="R244" s="29"/>
      <c r="S244" s="5"/>
      <c r="T244" s="29"/>
      <c r="U244" s="29"/>
      <c r="V244" s="29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19"/>
    </row>
    <row r="245" spans="1:34" x14ac:dyDescent="0.25">
      <c r="A245" s="5"/>
      <c r="B245" s="5"/>
      <c r="C245" s="28"/>
      <c r="D245" s="29"/>
      <c r="E245" s="5"/>
      <c r="F245" s="5"/>
      <c r="G245" s="5"/>
      <c r="H245" s="5"/>
      <c r="I245" s="29"/>
      <c r="J245" s="29"/>
      <c r="K245" s="5"/>
      <c r="L245" s="5"/>
      <c r="M245" s="5"/>
      <c r="N245" s="5"/>
      <c r="O245" s="5"/>
      <c r="P245" s="5"/>
      <c r="Q245" s="5"/>
      <c r="R245" s="29"/>
      <c r="S245" s="5"/>
      <c r="T245" s="29"/>
      <c r="U245" s="29"/>
      <c r="V245" s="29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19"/>
    </row>
    <row r="246" spans="1:34" x14ac:dyDescent="0.25">
      <c r="A246" s="5"/>
      <c r="B246" s="5"/>
      <c r="C246" s="28"/>
      <c r="D246" s="29"/>
      <c r="E246" s="5"/>
      <c r="F246" s="5"/>
      <c r="G246" s="5"/>
      <c r="H246" s="5"/>
      <c r="I246" s="29"/>
      <c r="J246" s="29"/>
      <c r="K246" s="5"/>
      <c r="L246" s="5"/>
      <c r="M246" s="5"/>
      <c r="N246" s="5"/>
      <c r="O246" s="5"/>
      <c r="P246" s="5"/>
      <c r="Q246" s="5"/>
      <c r="R246" s="29"/>
      <c r="S246" s="5"/>
      <c r="T246" s="29"/>
      <c r="U246" s="29"/>
      <c r="V246" s="29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19"/>
    </row>
    <row r="247" spans="1:34" x14ac:dyDescent="0.25">
      <c r="A247" s="5"/>
      <c r="B247" s="5"/>
      <c r="C247" s="28"/>
      <c r="D247" s="29"/>
      <c r="E247" s="5"/>
      <c r="F247" s="5"/>
      <c r="G247" s="5"/>
      <c r="H247" s="5"/>
      <c r="I247" s="29"/>
      <c r="J247" s="29"/>
      <c r="K247" s="5"/>
      <c r="L247" s="5"/>
      <c r="M247" s="5"/>
      <c r="N247" s="5"/>
      <c r="O247" s="5"/>
      <c r="P247" s="5"/>
      <c r="Q247" s="5"/>
      <c r="R247" s="29"/>
      <c r="S247" s="5"/>
      <c r="T247" s="29"/>
      <c r="U247" s="29"/>
      <c r="V247" s="29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19"/>
    </row>
    <row r="248" spans="1:34" x14ac:dyDescent="0.25">
      <c r="A248" s="5"/>
      <c r="B248" s="5"/>
      <c r="C248" s="28"/>
      <c r="D248" s="29"/>
      <c r="E248" s="5"/>
      <c r="F248" s="5"/>
      <c r="G248" s="5"/>
      <c r="H248" s="5"/>
      <c r="I248" s="29"/>
      <c r="J248" s="29"/>
      <c r="K248" s="5"/>
      <c r="L248" s="5"/>
      <c r="M248" s="5"/>
      <c r="N248" s="5"/>
      <c r="O248" s="5"/>
      <c r="P248" s="5"/>
      <c r="Q248" s="5"/>
      <c r="R248" s="29"/>
      <c r="S248" s="5"/>
      <c r="T248" s="29"/>
      <c r="U248" s="29"/>
      <c r="V248" s="29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19"/>
    </row>
    <row r="249" spans="1:34" x14ac:dyDescent="0.25">
      <c r="A249" s="5"/>
      <c r="B249" s="5"/>
      <c r="C249" s="28"/>
      <c r="D249" s="29"/>
      <c r="E249" s="5"/>
      <c r="F249" s="5"/>
      <c r="G249" s="5"/>
      <c r="H249" s="5"/>
      <c r="I249" s="29"/>
      <c r="J249" s="29"/>
      <c r="K249" s="5"/>
      <c r="L249" s="5"/>
      <c r="M249" s="5"/>
      <c r="N249" s="5"/>
      <c r="O249" s="5"/>
      <c r="P249" s="5"/>
      <c r="Q249" s="5"/>
      <c r="R249" s="29"/>
      <c r="S249" s="5"/>
      <c r="T249" s="29"/>
      <c r="U249" s="29"/>
      <c r="V249" s="29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19"/>
    </row>
    <row r="250" spans="1:34" x14ac:dyDescent="0.25">
      <c r="A250" s="5"/>
      <c r="B250" s="5"/>
      <c r="C250" s="28"/>
      <c r="D250" s="29"/>
      <c r="E250" s="5"/>
      <c r="F250" s="5"/>
      <c r="G250" s="5"/>
      <c r="H250" s="5"/>
      <c r="I250" s="29"/>
      <c r="J250" s="29"/>
      <c r="K250" s="5"/>
      <c r="L250" s="5"/>
      <c r="M250" s="5"/>
      <c r="N250" s="5"/>
      <c r="O250" s="5"/>
      <c r="P250" s="5"/>
      <c r="Q250" s="5"/>
      <c r="R250" s="29"/>
      <c r="S250" s="5"/>
      <c r="T250" s="29"/>
      <c r="U250" s="29"/>
      <c r="V250" s="29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19"/>
    </row>
    <row r="251" spans="1:34" x14ac:dyDescent="0.25">
      <c r="A251" s="5"/>
      <c r="B251" s="5"/>
      <c r="C251" s="28"/>
      <c r="D251" s="29"/>
      <c r="E251" s="5"/>
      <c r="F251" s="5"/>
      <c r="G251" s="5"/>
      <c r="H251" s="5"/>
      <c r="I251" s="29"/>
      <c r="J251" s="29"/>
      <c r="K251" s="5"/>
      <c r="L251" s="5"/>
      <c r="M251" s="5"/>
      <c r="N251" s="5"/>
      <c r="O251" s="5"/>
      <c r="P251" s="5"/>
      <c r="Q251" s="5"/>
      <c r="R251" s="29"/>
      <c r="S251" s="5"/>
      <c r="T251" s="29"/>
      <c r="U251" s="29"/>
      <c r="V251" s="29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19"/>
    </row>
    <row r="252" spans="1:34" x14ac:dyDescent="0.25">
      <c r="A252" s="5"/>
      <c r="B252" s="5"/>
      <c r="C252" s="28"/>
      <c r="D252" s="29"/>
      <c r="E252" s="5"/>
      <c r="F252" s="5"/>
      <c r="G252" s="5"/>
      <c r="H252" s="5"/>
      <c r="I252" s="29"/>
      <c r="J252" s="29"/>
      <c r="K252" s="5"/>
      <c r="L252" s="5"/>
      <c r="M252" s="5"/>
      <c r="N252" s="5"/>
      <c r="O252" s="5"/>
      <c r="P252" s="5"/>
      <c r="Q252" s="5"/>
      <c r="R252" s="29"/>
      <c r="S252" s="5"/>
      <c r="T252" s="29"/>
      <c r="U252" s="29"/>
      <c r="V252" s="29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19"/>
    </row>
    <row r="253" spans="1:34" x14ac:dyDescent="0.25">
      <c r="A253" s="5"/>
      <c r="B253" s="5"/>
      <c r="C253" s="28"/>
      <c r="D253" s="29"/>
      <c r="E253" s="5"/>
      <c r="F253" s="5"/>
      <c r="G253" s="5"/>
      <c r="H253" s="5"/>
      <c r="I253" s="29"/>
      <c r="J253" s="29"/>
      <c r="K253" s="5"/>
      <c r="L253" s="5"/>
      <c r="M253" s="5"/>
      <c r="N253" s="5"/>
      <c r="O253" s="5"/>
      <c r="P253" s="5"/>
      <c r="Q253" s="5"/>
      <c r="R253" s="29"/>
      <c r="S253" s="5"/>
      <c r="T253" s="29"/>
      <c r="U253" s="29"/>
      <c r="V253" s="29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19"/>
    </row>
    <row r="254" spans="1:34" x14ac:dyDescent="0.25">
      <c r="A254" s="5"/>
      <c r="B254" s="5"/>
      <c r="C254" s="28"/>
      <c r="D254" s="29"/>
      <c r="E254" s="5"/>
      <c r="F254" s="5"/>
      <c r="G254" s="5"/>
      <c r="H254" s="5"/>
      <c r="I254" s="29"/>
      <c r="J254" s="29"/>
      <c r="K254" s="5"/>
      <c r="L254" s="5"/>
      <c r="M254" s="5"/>
      <c r="N254" s="5"/>
      <c r="O254" s="5"/>
      <c r="P254" s="5"/>
      <c r="Q254" s="5"/>
      <c r="R254" s="29"/>
      <c r="S254" s="5"/>
      <c r="T254" s="29"/>
      <c r="U254" s="29"/>
      <c r="V254" s="29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19"/>
    </row>
    <row r="255" spans="1:34" x14ac:dyDescent="0.25">
      <c r="A255" s="5"/>
      <c r="B255" s="5"/>
      <c r="C255" s="28"/>
      <c r="D255" s="29"/>
      <c r="E255" s="5"/>
      <c r="F255" s="5"/>
      <c r="G255" s="5"/>
      <c r="H255" s="5"/>
      <c r="I255" s="29"/>
      <c r="J255" s="29"/>
      <c r="K255" s="5"/>
      <c r="L255" s="5"/>
      <c r="M255" s="5"/>
      <c r="N255" s="5"/>
      <c r="O255" s="5"/>
      <c r="P255" s="5"/>
      <c r="Q255" s="5"/>
      <c r="R255" s="29"/>
      <c r="S255" s="5"/>
      <c r="T255" s="29"/>
      <c r="U255" s="29"/>
      <c r="V255" s="29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19"/>
    </row>
    <row r="256" spans="1:34" x14ac:dyDescent="0.25">
      <c r="A256" s="5"/>
      <c r="B256" s="5"/>
      <c r="C256" s="28"/>
      <c r="D256" s="29"/>
      <c r="E256" s="5"/>
      <c r="F256" s="5"/>
      <c r="G256" s="5"/>
      <c r="H256" s="5"/>
      <c r="I256" s="29"/>
      <c r="J256" s="29"/>
      <c r="K256" s="5"/>
      <c r="L256" s="5"/>
      <c r="M256" s="5"/>
      <c r="N256" s="5"/>
      <c r="O256" s="5"/>
      <c r="P256" s="5"/>
      <c r="Q256" s="5"/>
      <c r="R256" s="29"/>
      <c r="S256" s="5"/>
      <c r="T256" s="29"/>
      <c r="U256" s="29"/>
      <c r="V256" s="29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19"/>
    </row>
    <row r="257" spans="1:34" x14ac:dyDescent="0.25">
      <c r="A257" s="5"/>
      <c r="B257" s="5"/>
      <c r="C257" s="28"/>
      <c r="D257" s="29"/>
      <c r="E257" s="5"/>
      <c r="F257" s="5"/>
      <c r="G257" s="5"/>
      <c r="H257" s="5"/>
      <c r="I257" s="29"/>
      <c r="J257" s="29"/>
      <c r="K257" s="5"/>
      <c r="L257" s="5"/>
      <c r="M257" s="5"/>
      <c r="N257" s="5"/>
      <c r="O257" s="5"/>
      <c r="P257" s="5"/>
      <c r="Q257" s="5"/>
      <c r="R257" s="29"/>
      <c r="S257" s="5"/>
      <c r="T257" s="29"/>
      <c r="U257" s="29"/>
      <c r="V257" s="29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19"/>
    </row>
    <row r="258" spans="1:34" x14ac:dyDescent="0.25">
      <c r="A258" s="5"/>
      <c r="B258" s="5"/>
      <c r="C258" s="28"/>
      <c r="D258" s="29"/>
      <c r="E258" s="5"/>
      <c r="F258" s="5"/>
      <c r="G258" s="5"/>
      <c r="H258" s="5"/>
      <c r="I258" s="29"/>
      <c r="J258" s="29"/>
      <c r="K258" s="5"/>
      <c r="L258" s="5"/>
      <c r="M258" s="5"/>
      <c r="N258" s="5"/>
      <c r="O258" s="5"/>
      <c r="P258" s="5"/>
      <c r="Q258" s="5"/>
      <c r="R258" s="29"/>
      <c r="S258" s="5"/>
      <c r="T258" s="29"/>
      <c r="U258" s="29"/>
      <c r="V258" s="29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19"/>
    </row>
    <row r="259" spans="1:34" x14ac:dyDescent="0.25">
      <c r="A259" s="5"/>
      <c r="B259" s="5"/>
      <c r="C259" s="28"/>
      <c r="D259" s="29"/>
      <c r="E259" s="5"/>
      <c r="F259" s="5"/>
      <c r="G259" s="5"/>
      <c r="H259" s="5"/>
      <c r="I259" s="29"/>
      <c r="J259" s="29"/>
      <c r="K259" s="5"/>
      <c r="L259" s="5"/>
      <c r="M259" s="5"/>
      <c r="N259" s="5"/>
      <c r="O259" s="5"/>
      <c r="P259" s="5"/>
      <c r="Q259" s="5"/>
      <c r="R259" s="29"/>
      <c r="S259" s="5"/>
      <c r="T259" s="29"/>
      <c r="U259" s="29"/>
      <c r="V259" s="29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19"/>
    </row>
    <row r="260" spans="1:34" x14ac:dyDescent="0.25">
      <c r="A260" s="5"/>
      <c r="B260" s="5"/>
      <c r="C260" s="28"/>
      <c r="D260" s="29"/>
      <c r="E260" s="5"/>
      <c r="F260" s="5"/>
      <c r="G260" s="5"/>
      <c r="H260" s="5"/>
      <c r="I260" s="29"/>
      <c r="J260" s="29"/>
      <c r="K260" s="5"/>
      <c r="L260" s="5"/>
      <c r="M260" s="5"/>
      <c r="N260" s="5"/>
      <c r="O260" s="5"/>
      <c r="P260" s="5"/>
      <c r="Q260" s="5"/>
      <c r="R260" s="29"/>
      <c r="S260" s="5"/>
      <c r="T260" s="29"/>
      <c r="U260" s="29"/>
      <c r="V260" s="29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19"/>
    </row>
    <row r="261" spans="1:34" x14ac:dyDescent="0.25">
      <c r="A261" s="5"/>
      <c r="B261" s="5"/>
      <c r="C261" s="28"/>
      <c r="D261" s="29"/>
      <c r="E261" s="5"/>
      <c r="F261" s="5"/>
      <c r="G261" s="5"/>
      <c r="H261" s="5"/>
      <c r="I261" s="29"/>
      <c r="J261" s="29"/>
      <c r="K261" s="5"/>
      <c r="L261" s="5"/>
      <c r="M261" s="5"/>
      <c r="N261" s="5"/>
      <c r="O261" s="5"/>
      <c r="P261" s="5"/>
      <c r="Q261" s="5"/>
      <c r="R261" s="29"/>
      <c r="S261" s="5"/>
      <c r="T261" s="29"/>
      <c r="U261" s="29"/>
      <c r="V261" s="29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19"/>
    </row>
    <row r="262" spans="1:34" x14ac:dyDescent="0.25">
      <c r="A262" s="5"/>
      <c r="B262" s="5"/>
      <c r="C262" s="28"/>
      <c r="D262" s="29"/>
      <c r="E262" s="5"/>
      <c r="F262" s="5"/>
      <c r="G262" s="5"/>
      <c r="H262" s="5"/>
      <c r="I262" s="29"/>
      <c r="J262" s="29"/>
      <c r="K262" s="5"/>
      <c r="L262" s="5"/>
      <c r="M262" s="5"/>
      <c r="N262" s="5"/>
      <c r="O262" s="5"/>
      <c r="P262" s="5"/>
      <c r="Q262" s="5"/>
      <c r="R262" s="29"/>
      <c r="S262" s="5"/>
      <c r="T262" s="29"/>
      <c r="U262" s="29"/>
      <c r="V262" s="29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19"/>
    </row>
    <row r="263" spans="1:34" x14ac:dyDescent="0.25">
      <c r="A263" s="5"/>
      <c r="B263" s="5"/>
      <c r="C263" s="28"/>
      <c r="D263" s="29"/>
      <c r="E263" s="5"/>
      <c r="F263" s="5"/>
      <c r="G263" s="5"/>
      <c r="H263" s="5"/>
      <c r="I263" s="29"/>
      <c r="J263" s="29"/>
      <c r="K263" s="5"/>
      <c r="L263" s="5"/>
      <c r="M263" s="5"/>
      <c r="N263" s="5"/>
      <c r="O263" s="5"/>
      <c r="P263" s="5"/>
      <c r="Q263" s="5"/>
      <c r="R263" s="29"/>
      <c r="S263" s="5"/>
      <c r="T263" s="29"/>
      <c r="U263" s="29"/>
      <c r="V263" s="29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19"/>
    </row>
    <row r="264" spans="1:34" x14ac:dyDescent="0.25">
      <c r="A264" s="5"/>
      <c r="B264" s="5"/>
      <c r="C264" s="28"/>
      <c r="D264" s="29"/>
      <c r="E264" s="5"/>
      <c r="F264" s="5"/>
      <c r="G264" s="5"/>
      <c r="H264" s="5"/>
      <c r="I264" s="29"/>
      <c r="J264" s="29"/>
      <c r="K264" s="5"/>
      <c r="L264" s="5"/>
      <c r="M264" s="5"/>
      <c r="N264" s="5"/>
      <c r="O264" s="5"/>
      <c r="P264" s="5"/>
      <c r="Q264" s="5"/>
      <c r="R264" s="29"/>
      <c r="S264" s="5"/>
      <c r="T264" s="29"/>
      <c r="U264" s="29"/>
      <c r="V264" s="29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19"/>
    </row>
    <row r="265" spans="1:34" x14ac:dyDescent="0.25">
      <c r="A265" s="5"/>
      <c r="B265" s="5"/>
      <c r="C265" s="28"/>
      <c r="D265" s="29"/>
      <c r="E265" s="5"/>
      <c r="F265" s="5"/>
      <c r="G265" s="5"/>
      <c r="H265" s="5"/>
      <c r="I265" s="29"/>
      <c r="J265" s="29"/>
      <c r="K265" s="5"/>
      <c r="L265" s="5"/>
      <c r="M265" s="5"/>
      <c r="N265" s="5"/>
      <c r="O265" s="5"/>
      <c r="P265" s="5"/>
      <c r="Q265" s="5"/>
      <c r="R265" s="29"/>
      <c r="S265" s="5"/>
      <c r="T265" s="29"/>
      <c r="U265" s="29"/>
      <c r="V265" s="29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19"/>
    </row>
    <row r="266" spans="1:34" x14ac:dyDescent="0.25">
      <c r="A266" s="5"/>
      <c r="B266" s="5"/>
      <c r="C266" s="28"/>
      <c r="D266" s="29"/>
      <c r="E266" s="5"/>
      <c r="F266" s="5"/>
      <c r="G266" s="5"/>
      <c r="H266" s="5"/>
      <c r="I266" s="29"/>
      <c r="J266" s="29"/>
      <c r="K266" s="5"/>
      <c r="L266" s="5"/>
      <c r="M266" s="5"/>
      <c r="N266" s="5"/>
      <c r="O266" s="5"/>
      <c r="P266" s="5"/>
      <c r="Q266" s="5"/>
      <c r="R266" s="29"/>
      <c r="S266" s="5"/>
      <c r="T266" s="29"/>
      <c r="U266" s="29"/>
      <c r="V266" s="29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19"/>
    </row>
    <row r="267" spans="1:34" x14ac:dyDescent="0.25">
      <c r="A267" s="5"/>
      <c r="B267" s="5"/>
      <c r="C267" s="28"/>
      <c r="D267" s="29"/>
      <c r="E267" s="5"/>
      <c r="F267" s="5"/>
      <c r="G267" s="5"/>
      <c r="H267" s="5"/>
      <c r="I267" s="29"/>
      <c r="J267" s="29"/>
      <c r="K267" s="5"/>
      <c r="L267" s="5"/>
      <c r="M267" s="5"/>
      <c r="N267" s="5"/>
      <c r="O267" s="5"/>
      <c r="P267" s="5"/>
      <c r="Q267" s="5"/>
      <c r="R267" s="29"/>
      <c r="S267" s="5"/>
      <c r="T267" s="29"/>
      <c r="U267" s="29"/>
      <c r="V267" s="29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19"/>
    </row>
    <row r="268" spans="1:34" x14ac:dyDescent="0.25">
      <c r="A268" s="5"/>
      <c r="B268" s="5"/>
      <c r="C268" s="28"/>
      <c r="D268" s="29"/>
      <c r="E268" s="5"/>
      <c r="F268" s="5"/>
      <c r="G268" s="5"/>
      <c r="H268" s="5"/>
      <c r="I268" s="29"/>
      <c r="J268" s="29"/>
      <c r="K268" s="5"/>
      <c r="L268" s="5"/>
      <c r="M268" s="5"/>
      <c r="N268" s="5"/>
      <c r="O268" s="5"/>
      <c r="P268" s="5"/>
      <c r="Q268" s="5"/>
      <c r="R268" s="29"/>
      <c r="S268" s="5"/>
      <c r="T268" s="29"/>
      <c r="U268" s="29"/>
      <c r="V268" s="29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19"/>
    </row>
    <row r="269" spans="1:34" x14ac:dyDescent="0.25">
      <c r="A269" s="5"/>
      <c r="B269" s="5"/>
      <c r="C269" s="28"/>
      <c r="D269" s="29"/>
      <c r="E269" s="5"/>
      <c r="F269" s="5"/>
      <c r="G269" s="5"/>
      <c r="H269" s="5"/>
      <c r="I269" s="29"/>
      <c r="J269" s="29"/>
      <c r="K269" s="5"/>
      <c r="L269" s="5"/>
      <c r="M269" s="5"/>
      <c r="N269" s="5"/>
      <c r="O269" s="5"/>
      <c r="P269" s="5"/>
      <c r="Q269" s="5"/>
      <c r="R269" s="29"/>
      <c r="S269" s="5"/>
      <c r="T269" s="29"/>
      <c r="U269" s="29"/>
      <c r="V269" s="29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19"/>
    </row>
    <row r="270" spans="1:34" x14ac:dyDescent="0.25">
      <c r="A270" s="5"/>
      <c r="B270" s="5"/>
      <c r="C270" s="28"/>
      <c r="D270" s="29"/>
      <c r="E270" s="5"/>
      <c r="F270" s="5"/>
      <c r="G270" s="5"/>
      <c r="H270" s="5"/>
      <c r="I270" s="29"/>
      <c r="J270" s="29"/>
      <c r="K270" s="5"/>
      <c r="L270" s="5"/>
      <c r="M270" s="5"/>
      <c r="N270" s="5"/>
      <c r="O270" s="5"/>
      <c r="P270" s="5"/>
      <c r="Q270" s="5"/>
      <c r="R270" s="29"/>
      <c r="S270" s="5"/>
      <c r="T270" s="29"/>
      <c r="U270" s="29"/>
      <c r="V270" s="29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19"/>
    </row>
    <row r="271" spans="1:34" x14ac:dyDescent="0.25">
      <c r="A271" s="5"/>
      <c r="B271" s="5"/>
      <c r="C271" s="28"/>
      <c r="D271" s="29"/>
      <c r="E271" s="5"/>
      <c r="F271" s="5"/>
      <c r="G271" s="5"/>
      <c r="H271" s="5"/>
      <c r="I271" s="29"/>
      <c r="J271" s="29"/>
      <c r="K271" s="5"/>
      <c r="L271" s="5"/>
      <c r="M271" s="5"/>
      <c r="N271" s="5"/>
      <c r="O271" s="5"/>
      <c r="P271" s="5"/>
      <c r="Q271" s="5"/>
      <c r="R271" s="29"/>
      <c r="S271" s="5"/>
      <c r="T271" s="29"/>
      <c r="U271" s="29"/>
      <c r="V271" s="29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19"/>
    </row>
    <row r="272" spans="1:34" x14ac:dyDescent="0.25">
      <c r="A272" s="5"/>
      <c r="B272" s="5"/>
      <c r="C272" s="28"/>
      <c r="D272" s="29"/>
      <c r="E272" s="5"/>
      <c r="F272" s="5"/>
      <c r="G272" s="5"/>
      <c r="H272" s="5"/>
      <c r="I272" s="29"/>
      <c r="J272" s="29"/>
      <c r="K272" s="5"/>
      <c r="L272" s="5"/>
      <c r="M272" s="5"/>
      <c r="N272" s="5"/>
      <c r="O272" s="5"/>
      <c r="P272" s="5"/>
      <c r="Q272" s="5"/>
      <c r="R272" s="29"/>
      <c r="S272" s="5"/>
      <c r="T272" s="29"/>
      <c r="U272" s="29"/>
      <c r="V272" s="29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19"/>
    </row>
    <row r="273" spans="1:34" x14ac:dyDescent="0.25">
      <c r="A273" s="5"/>
      <c r="B273" s="5"/>
      <c r="C273" s="28"/>
      <c r="D273" s="29"/>
      <c r="E273" s="5"/>
      <c r="F273" s="5"/>
      <c r="G273" s="5"/>
      <c r="H273" s="5"/>
      <c r="I273" s="29"/>
      <c r="J273" s="29"/>
      <c r="K273" s="5"/>
      <c r="L273" s="5"/>
      <c r="M273" s="5"/>
      <c r="N273" s="5"/>
      <c r="O273" s="5"/>
      <c r="P273" s="5"/>
      <c r="Q273" s="5"/>
      <c r="R273" s="29"/>
      <c r="S273" s="5"/>
      <c r="T273" s="29"/>
      <c r="U273" s="29"/>
      <c r="V273" s="29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19"/>
    </row>
    <row r="274" spans="1:34" x14ac:dyDescent="0.25">
      <c r="A274" s="5"/>
      <c r="B274" s="5"/>
      <c r="C274" s="28"/>
      <c r="D274" s="29"/>
      <c r="E274" s="5"/>
      <c r="F274" s="5"/>
      <c r="G274" s="5"/>
      <c r="H274" s="5"/>
      <c r="I274" s="29"/>
      <c r="J274" s="29"/>
      <c r="K274" s="5"/>
      <c r="L274" s="5"/>
      <c r="M274" s="5"/>
      <c r="N274" s="5"/>
      <c r="O274" s="5"/>
      <c r="P274" s="5"/>
      <c r="Q274" s="5"/>
      <c r="R274" s="29"/>
      <c r="S274" s="5"/>
      <c r="T274" s="29"/>
      <c r="U274" s="29"/>
      <c r="V274" s="29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19"/>
    </row>
    <row r="275" spans="1:34" x14ac:dyDescent="0.25">
      <c r="A275" s="5"/>
      <c r="B275" s="5"/>
      <c r="C275" s="28"/>
      <c r="D275" s="29"/>
      <c r="E275" s="5"/>
      <c r="F275" s="5"/>
      <c r="G275" s="5"/>
      <c r="H275" s="5"/>
      <c r="I275" s="29"/>
      <c r="J275" s="29"/>
      <c r="K275" s="5"/>
      <c r="L275" s="5"/>
      <c r="M275" s="5"/>
      <c r="N275" s="5"/>
      <c r="O275" s="5"/>
      <c r="P275" s="5"/>
      <c r="Q275" s="5"/>
      <c r="R275" s="29"/>
      <c r="S275" s="5"/>
      <c r="T275" s="29"/>
      <c r="U275" s="29"/>
      <c r="V275" s="29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19"/>
    </row>
    <row r="276" spans="1:34" x14ac:dyDescent="0.25">
      <c r="A276" s="5"/>
      <c r="B276" s="5"/>
      <c r="C276" s="28"/>
      <c r="D276" s="29"/>
      <c r="E276" s="5"/>
      <c r="F276" s="5"/>
      <c r="G276" s="5"/>
      <c r="H276" s="5"/>
      <c r="I276" s="29"/>
      <c r="J276" s="29"/>
      <c r="K276" s="5"/>
      <c r="L276" s="5"/>
      <c r="M276" s="5"/>
      <c r="N276" s="5"/>
      <c r="O276" s="5"/>
      <c r="P276" s="5"/>
      <c r="Q276" s="5"/>
      <c r="R276" s="29"/>
      <c r="S276" s="5"/>
      <c r="T276" s="29"/>
      <c r="U276" s="29"/>
      <c r="V276" s="29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19"/>
    </row>
    <row r="277" spans="1:34" x14ac:dyDescent="0.25">
      <c r="A277" s="5"/>
      <c r="B277" s="5"/>
      <c r="C277" s="28"/>
      <c r="D277" s="29"/>
      <c r="E277" s="5"/>
      <c r="F277" s="5"/>
      <c r="G277" s="5"/>
      <c r="H277" s="5"/>
      <c r="I277" s="29"/>
      <c r="J277" s="29"/>
      <c r="K277" s="5"/>
      <c r="L277" s="5"/>
      <c r="M277" s="5"/>
      <c r="N277" s="5"/>
      <c r="O277" s="5"/>
      <c r="P277" s="5"/>
      <c r="Q277" s="5"/>
      <c r="R277" s="29"/>
      <c r="S277" s="5"/>
      <c r="T277" s="29"/>
      <c r="U277" s="29"/>
      <c r="V277" s="29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19"/>
    </row>
    <row r="278" spans="1:34" x14ac:dyDescent="0.25">
      <c r="A278" s="5"/>
      <c r="B278" s="5"/>
      <c r="C278" s="28"/>
      <c r="D278" s="29"/>
      <c r="E278" s="5"/>
      <c r="F278" s="5"/>
      <c r="G278" s="5"/>
      <c r="H278" s="5"/>
      <c r="I278" s="29"/>
      <c r="J278" s="29"/>
      <c r="K278" s="5"/>
      <c r="L278" s="5"/>
      <c r="M278" s="5"/>
      <c r="N278" s="5"/>
      <c r="O278" s="5"/>
      <c r="P278" s="5"/>
      <c r="Q278" s="5"/>
      <c r="R278" s="29"/>
      <c r="S278" s="5"/>
      <c r="T278" s="29"/>
      <c r="U278" s="29"/>
      <c r="V278" s="29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19"/>
    </row>
    <row r="279" spans="1:34" x14ac:dyDescent="0.25">
      <c r="A279" s="5"/>
      <c r="B279" s="5"/>
      <c r="C279" s="28"/>
      <c r="D279" s="29"/>
      <c r="E279" s="5"/>
      <c r="F279" s="5"/>
      <c r="G279" s="5"/>
      <c r="H279" s="5"/>
      <c r="I279" s="29"/>
      <c r="J279" s="29"/>
      <c r="K279" s="5"/>
      <c r="L279" s="5"/>
      <c r="M279" s="5"/>
      <c r="N279" s="5"/>
      <c r="O279" s="5"/>
      <c r="P279" s="5"/>
      <c r="Q279" s="5"/>
      <c r="R279" s="29"/>
      <c r="S279" s="5"/>
      <c r="T279" s="29"/>
      <c r="U279" s="29"/>
      <c r="V279" s="29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19"/>
    </row>
    <row r="280" spans="1:34" x14ac:dyDescent="0.25">
      <c r="A280" s="5"/>
      <c r="B280" s="5"/>
      <c r="C280" s="28"/>
      <c r="D280" s="29"/>
      <c r="E280" s="5"/>
      <c r="F280" s="5"/>
      <c r="G280" s="5"/>
      <c r="H280" s="5"/>
      <c r="I280" s="29"/>
      <c r="J280" s="29"/>
      <c r="K280" s="5"/>
      <c r="L280" s="5"/>
      <c r="M280" s="5"/>
      <c r="N280" s="5"/>
      <c r="O280" s="5"/>
      <c r="P280" s="5"/>
      <c r="Q280" s="5"/>
      <c r="R280" s="29"/>
      <c r="S280" s="5"/>
      <c r="T280" s="29"/>
      <c r="U280" s="29"/>
      <c r="V280" s="29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19"/>
    </row>
    <row r="281" spans="1:34" x14ac:dyDescent="0.25">
      <c r="A281" s="5"/>
      <c r="B281" s="5"/>
      <c r="C281" s="28"/>
      <c r="D281" s="29"/>
      <c r="E281" s="5"/>
      <c r="F281" s="5"/>
      <c r="G281" s="5"/>
      <c r="H281" s="5"/>
      <c r="I281" s="29"/>
      <c r="J281" s="29"/>
      <c r="K281" s="5"/>
      <c r="L281" s="5"/>
      <c r="M281" s="5"/>
      <c r="N281" s="5"/>
      <c r="O281" s="5"/>
      <c r="P281" s="5"/>
      <c r="Q281" s="5"/>
      <c r="R281" s="29"/>
      <c r="S281" s="5"/>
      <c r="T281" s="29"/>
      <c r="U281" s="29"/>
      <c r="V281" s="29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19"/>
    </row>
    <row r="282" spans="1:34" x14ac:dyDescent="0.25">
      <c r="A282" s="5"/>
      <c r="B282" s="5"/>
      <c r="C282" s="28"/>
      <c r="D282" s="29"/>
      <c r="E282" s="5"/>
      <c r="F282" s="5"/>
      <c r="G282" s="5"/>
      <c r="H282" s="5"/>
      <c r="I282" s="29"/>
      <c r="J282" s="29"/>
      <c r="K282" s="5"/>
      <c r="L282" s="5"/>
      <c r="M282" s="5"/>
      <c r="N282" s="5"/>
      <c r="O282" s="5"/>
      <c r="P282" s="5"/>
      <c r="Q282" s="5"/>
      <c r="R282" s="29"/>
      <c r="S282" s="5"/>
      <c r="T282" s="29"/>
      <c r="U282" s="29"/>
      <c r="V282" s="29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19"/>
    </row>
    <row r="283" spans="1:34" x14ac:dyDescent="0.25">
      <c r="A283" s="5"/>
      <c r="B283" s="5"/>
      <c r="C283" s="28"/>
      <c r="D283" s="29"/>
      <c r="E283" s="5"/>
      <c r="F283" s="5"/>
      <c r="G283" s="5"/>
      <c r="H283" s="5"/>
      <c r="I283" s="29"/>
      <c r="J283" s="29"/>
      <c r="K283" s="5"/>
      <c r="L283" s="5"/>
      <c r="M283" s="5"/>
      <c r="N283" s="5"/>
      <c r="O283" s="5"/>
      <c r="P283" s="5"/>
      <c r="Q283" s="5"/>
      <c r="R283" s="29"/>
      <c r="S283" s="5"/>
      <c r="T283" s="29"/>
      <c r="U283" s="29"/>
      <c r="V283" s="29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19"/>
    </row>
    <row r="284" spans="1:34" x14ac:dyDescent="0.25">
      <c r="A284" s="5"/>
      <c r="B284" s="5"/>
      <c r="C284" s="28"/>
      <c r="D284" s="29"/>
      <c r="E284" s="5"/>
      <c r="F284" s="5"/>
      <c r="G284" s="5"/>
      <c r="H284" s="5"/>
      <c r="I284" s="29"/>
      <c r="J284" s="29"/>
      <c r="K284" s="5"/>
      <c r="L284" s="5"/>
      <c r="M284" s="5"/>
      <c r="N284" s="5"/>
      <c r="O284" s="5"/>
      <c r="P284" s="5"/>
      <c r="Q284" s="5"/>
      <c r="R284" s="29"/>
      <c r="S284" s="5"/>
      <c r="T284" s="29"/>
      <c r="U284" s="29"/>
      <c r="V284" s="29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19"/>
    </row>
    <row r="285" spans="1:34" x14ac:dyDescent="0.25">
      <c r="A285" s="5"/>
      <c r="B285" s="5"/>
      <c r="C285" s="28"/>
      <c r="D285" s="29"/>
      <c r="E285" s="5"/>
      <c r="F285" s="5"/>
      <c r="G285" s="5"/>
      <c r="H285" s="5"/>
      <c r="I285" s="29"/>
      <c r="J285" s="29"/>
      <c r="K285" s="5"/>
      <c r="L285" s="5"/>
      <c r="M285" s="5"/>
      <c r="N285" s="5"/>
      <c r="O285" s="5"/>
      <c r="P285" s="5"/>
      <c r="Q285" s="5"/>
      <c r="R285" s="29"/>
      <c r="S285" s="5"/>
      <c r="T285" s="29"/>
      <c r="U285" s="29"/>
      <c r="V285" s="29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19"/>
    </row>
    <row r="286" spans="1:34" x14ac:dyDescent="0.25">
      <c r="A286" s="5"/>
      <c r="B286" s="5"/>
      <c r="C286" s="28"/>
      <c r="D286" s="29"/>
      <c r="E286" s="5"/>
      <c r="F286" s="5"/>
      <c r="G286" s="5"/>
      <c r="H286" s="5"/>
      <c r="I286" s="29"/>
      <c r="J286" s="29"/>
      <c r="K286" s="5"/>
      <c r="L286" s="5"/>
      <c r="M286" s="5"/>
      <c r="N286" s="5"/>
      <c r="O286" s="5"/>
      <c r="P286" s="5"/>
      <c r="Q286" s="5"/>
      <c r="R286" s="29"/>
      <c r="S286" s="5"/>
      <c r="T286" s="29"/>
      <c r="U286" s="29"/>
      <c r="V286" s="29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19"/>
    </row>
    <row r="287" spans="1:34" x14ac:dyDescent="0.25">
      <c r="A287" s="5"/>
      <c r="B287" s="5"/>
      <c r="C287" s="28"/>
      <c r="D287" s="29"/>
      <c r="E287" s="5"/>
      <c r="F287" s="5"/>
      <c r="G287" s="5"/>
      <c r="H287" s="5"/>
      <c r="I287" s="29"/>
      <c r="J287" s="29"/>
      <c r="K287" s="5"/>
      <c r="L287" s="5"/>
      <c r="M287" s="5"/>
      <c r="N287" s="5"/>
      <c r="O287" s="5"/>
      <c r="P287" s="5"/>
      <c r="Q287" s="5"/>
      <c r="R287" s="29"/>
      <c r="S287" s="5"/>
      <c r="T287" s="29"/>
      <c r="U287" s="29"/>
      <c r="V287" s="29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19"/>
    </row>
    <row r="288" spans="1:34" x14ac:dyDescent="0.25">
      <c r="A288" s="5"/>
      <c r="B288" s="5"/>
      <c r="C288" s="28"/>
      <c r="D288" s="29"/>
      <c r="E288" s="5"/>
      <c r="F288" s="5"/>
      <c r="G288" s="5"/>
      <c r="H288" s="5"/>
      <c r="I288" s="29"/>
      <c r="J288" s="29"/>
      <c r="K288" s="5"/>
      <c r="L288" s="5"/>
      <c r="M288" s="5"/>
      <c r="N288" s="5"/>
      <c r="O288" s="5"/>
      <c r="P288" s="5"/>
      <c r="Q288" s="5"/>
      <c r="R288" s="29"/>
      <c r="S288" s="5"/>
      <c r="T288" s="29"/>
      <c r="U288" s="29"/>
      <c r="V288" s="29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19"/>
    </row>
    <row r="289" spans="1:34" x14ac:dyDescent="0.25">
      <c r="A289" s="5"/>
      <c r="B289" s="5"/>
      <c r="C289" s="28"/>
      <c r="D289" s="29"/>
      <c r="E289" s="5"/>
      <c r="F289" s="5"/>
      <c r="G289" s="5"/>
      <c r="H289" s="5"/>
      <c r="I289" s="29"/>
      <c r="J289" s="29"/>
      <c r="K289" s="5"/>
      <c r="L289" s="5"/>
      <c r="M289" s="5"/>
      <c r="N289" s="5"/>
      <c r="O289" s="5"/>
      <c r="P289" s="5"/>
      <c r="Q289" s="5"/>
      <c r="R289" s="29"/>
      <c r="S289" s="5"/>
      <c r="T289" s="29"/>
      <c r="U289" s="29"/>
      <c r="V289" s="29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19"/>
    </row>
    <row r="290" spans="1:34" x14ac:dyDescent="0.25">
      <c r="A290" s="5"/>
      <c r="B290" s="5"/>
      <c r="C290" s="28"/>
      <c r="D290" s="29"/>
      <c r="E290" s="5"/>
      <c r="F290" s="5"/>
      <c r="G290" s="5"/>
      <c r="H290" s="5"/>
      <c r="I290" s="29"/>
      <c r="J290" s="29"/>
      <c r="K290" s="5"/>
      <c r="L290" s="5"/>
      <c r="M290" s="5"/>
      <c r="N290" s="5"/>
      <c r="O290" s="5"/>
      <c r="P290" s="5"/>
      <c r="Q290" s="5"/>
      <c r="R290" s="29"/>
      <c r="S290" s="5"/>
      <c r="T290" s="29"/>
      <c r="U290" s="29"/>
      <c r="V290" s="29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19"/>
    </row>
    <row r="291" spans="1:34" x14ac:dyDescent="0.25">
      <c r="A291" s="5"/>
      <c r="B291" s="5"/>
      <c r="C291" s="28"/>
      <c r="D291" s="29"/>
      <c r="E291" s="5"/>
      <c r="F291" s="5"/>
      <c r="G291" s="5"/>
      <c r="H291" s="5"/>
      <c r="I291" s="29"/>
      <c r="J291" s="29"/>
      <c r="K291" s="5"/>
      <c r="L291" s="5"/>
      <c r="M291" s="5"/>
      <c r="N291" s="5"/>
      <c r="O291" s="5"/>
      <c r="P291" s="5"/>
      <c r="Q291" s="5"/>
      <c r="R291" s="29"/>
      <c r="S291" s="5"/>
      <c r="T291" s="29"/>
      <c r="U291" s="29"/>
      <c r="V291" s="29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19"/>
    </row>
    <row r="292" spans="1:34" x14ac:dyDescent="0.25">
      <c r="A292" s="5"/>
      <c r="B292" s="5"/>
      <c r="C292" s="28"/>
      <c r="D292" s="29"/>
      <c r="E292" s="5"/>
      <c r="F292" s="5"/>
      <c r="G292" s="5"/>
      <c r="H292" s="5"/>
      <c r="I292" s="29"/>
      <c r="J292" s="29"/>
      <c r="K292" s="5"/>
      <c r="L292" s="5"/>
      <c r="M292" s="5"/>
      <c r="N292" s="5"/>
      <c r="O292" s="5"/>
      <c r="P292" s="5"/>
      <c r="Q292" s="5"/>
      <c r="R292" s="29"/>
      <c r="S292" s="5"/>
      <c r="T292" s="29"/>
      <c r="U292" s="29"/>
      <c r="V292" s="29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19"/>
    </row>
    <row r="293" spans="1:34" x14ac:dyDescent="0.25">
      <c r="A293" s="5"/>
      <c r="B293" s="5"/>
      <c r="C293" s="28"/>
      <c r="D293" s="29"/>
      <c r="E293" s="5"/>
      <c r="F293" s="5"/>
      <c r="G293" s="5"/>
      <c r="H293" s="5"/>
      <c r="I293" s="29"/>
      <c r="J293" s="29"/>
      <c r="K293" s="5"/>
      <c r="L293" s="5"/>
      <c r="M293" s="5"/>
      <c r="N293" s="5"/>
      <c r="O293" s="5"/>
      <c r="P293" s="5"/>
      <c r="Q293" s="5"/>
      <c r="R293" s="29"/>
      <c r="S293" s="5"/>
      <c r="T293" s="29"/>
      <c r="U293" s="29"/>
      <c r="V293" s="29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19"/>
    </row>
    <row r="294" spans="1:34" x14ac:dyDescent="0.25">
      <c r="A294" s="5"/>
      <c r="B294" s="5"/>
      <c r="C294" s="28"/>
      <c r="D294" s="29"/>
      <c r="E294" s="5"/>
      <c r="F294" s="5"/>
      <c r="G294" s="5"/>
      <c r="H294" s="5"/>
      <c r="I294" s="29"/>
      <c r="J294" s="29"/>
      <c r="K294" s="5"/>
      <c r="L294" s="5"/>
      <c r="M294" s="5"/>
      <c r="N294" s="5"/>
      <c r="O294" s="5"/>
      <c r="P294" s="5"/>
      <c r="Q294" s="5"/>
      <c r="R294" s="29"/>
      <c r="S294" s="5"/>
      <c r="T294" s="29"/>
      <c r="U294" s="29"/>
      <c r="V294" s="29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19"/>
    </row>
    <row r="295" spans="1:34" x14ac:dyDescent="0.25">
      <c r="A295" s="5"/>
      <c r="B295" s="5"/>
      <c r="C295" s="28"/>
      <c r="D295" s="29"/>
      <c r="E295" s="5"/>
      <c r="F295" s="5"/>
      <c r="G295" s="5"/>
      <c r="H295" s="5"/>
      <c r="I295" s="29"/>
      <c r="J295" s="29"/>
      <c r="K295" s="5"/>
      <c r="L295" s="5"/>
      <c r="M295" s="5"/>
      <c r="N295" s="5"/>
      <c r="O295" s="5"/>
      <c r="P295" s="5"/>
      <c r="Q295" s="5"/>
      <c r="R295" s="29"/>
      <c r="S295" s="5"/>
      <c r="T295" s="29"/>
      <c r="U295" s="29"/>
      <c r="V295" s="29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19"/>
    </row>
    <row r="296" spans="1:34" x14ac:dyDescent="0.25">
      <c r="A296" s="5"/>
      <c r="B296" s="5"/>
      <c r="C296" s="28"/>
      <c r="D296" s="29"/>
      <c r="E296" s="5"/>
      <c r="F296" s="5"/>
      <c r="G296" s="5"/>
      <c r="H296" s="5"/>
      <c r="I296" s="29"/>
      <c r="J296" s="29"/>
      <c r="K296" s="5"/>
      <c r="L296" s="5"/>
      <c r="M296" s="5"/>
      <c r="N296" s="5"/>
      <c r="O296" s="5"/>
      <c r="P296" s="5"/>
      <c r="Q296" s="5"/>
      <c r="R296" s="29"/>
      <c r="S296" s="5"/>
      <c r="T296" s="29"/>
      <c r="U296" s="29"/>
      <c r="V296" s="29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19"/>
    </row>
    <row r="297" spans="1:34" x14ac:dyDescent="0.25">
      <c r="A297" s="5"/>
      <c r="B297" s="5"/>
      <c r="C297" s="28"/>
      <c r="D297" s="29"/>
      <c r="E297" s="5"/>
      <c r="F297" s="5"/>
      <c r="G297" s="5"/>
      <c r="H297" s="5"/>
      <c r="I297" s="29"/>
      <c r="J297" s="29"/>
      <c r="K297" s="5"/>
      <c r="L297" s="5"/>
      <c r="M297" s="5"/>
      <c r="N297" s="5"/>
      <c r="O297" s="5"/>
      <c r="P297" s="5"/>
      <c r="Q297" s="5"/>
      <c r="R297" s="29"/>
      <c r="S297" s="5"/>
      <c r="T297" s="29"/>
      <c r="U297" s="29"/>
      <c r="V297" s="29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19"/>
    </row>
    <row r="298" spans="1:34" x14ac:dyDescent="0.25">
      <c r="A298" s="5"/>
      <c r="B298" s="5"/>
      <c r="C298" s="28"/>
      <c r="D298" s="29"/>
      <c r="E298" s="5"/>
      <c r="F298" s="5"/>
      <c r="G298" s="5"/>
      <c r="H298" s="5"/>
      <c r="I298" s="29"/>
      <c r="J298" s="29"/>
      <c r="K298" s="5"/>
      <c r="L298" s="5"/>
      <c r="M298" s="5"/>
      <c r="N298" s="5"/>
      <c r="O298" s="5"/>
      <c r="P298" s="5"/>
      <c r="Q298" s="5"/>
      <c r="R298" s="29"/>
      <c r="S298" s="5"/>
      <c r="T298" s="29"/>
      <c r="U298" s="29"/>
      <c r="V298" s="29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19"/>
    </row>
    <row r="299" spans="1:34" x14ac:dyDescent="0.25">
      <c r="A299" s="5"/>
      <c r="B299" s="5"/>
      <c r="C299" s="28"/>
      <c r="D299" s="29"/>
      <c r="E299" s="5"/>
      <c r="F299" s="5"/>
      <c r="G299" s="5"/>
      <c r="H299" s="5"/>
      <c r="I299" s="29"/>
      <c r="J299" s="29"/>
      <c r="K299" s="5"/>
      <c r="L299" s="5"/>
      <c r="M299" s="5"/>
      <c r="N299" s="5"/>
      <c r="O299" s="5"/>
      <c r="P299" s="5"/>
      <c r="Q299" s="5"/>
      <c r="R299" s="29"/>
      <c r="S299" s="5"/>
      <c r="T299" s="29"/>
      <c r="U299" s="29"/>
      <c r="V299" s="29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19"/>
    </row>
    <row r="300" spans="1:34" x14ac:dyDescent="0.25">
      <c r="A300" s="5"/>
      <c r="B300" s="5"/>
      <c r="C300" s="28"/>
      <c r="D300" s="29"/>
      <c r="E300" s="5"/>
      <c r="F300" s="5"/>
      <c r="G300" s="5"/>
      <c r="H300" s="5"/>
      <c r="I300" s="29"/>
      <c r="J300" s="29"/>
      <c r="K300" s="5"/>
      <c r="L300" s="5"/>
      <c r="M300" s="5"/>
      <c r="N300" s="5"/>
      <c r="O300" s="5"/>
      <c r="P300" s="5"/>
      <c r="Q300" s="5"/>
      <c r="R300" s="29"/>
      <c r="S300" s="5"/>
      <c r="T300" s="29"/>
      <c r="U300" s="29"/>
      <c r="V300" s="29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19"/>
    </row>
    <row r="301" spans="1:34" x14ac:dyDescent="0.25">
      <c r="A301" s="5"/>
      <c r="B301" s="5"/>
      <c r="C301" s="28"/>
      <c r="D301" s="29"/>
      <c r="E301" s="5"/>
      <c r="F301" s="5"/>
      <c r="G301" s="5"/>
      <c r="H301" s="5"/>
      <c r="I301" s="29"/>
      <c r="J301" s="29"/>
      <c r="K301" s="5"/>
      <c r="L301" s="5"/>
      <c r="M301" s="5"/>
      <c r="N301" s="5"/>
      <c r="O301" s="5"/>
      <c r="P301" s="5"/>
      <c r="Q301" s="5"/>
      <c r="R301" s="29"/>
      <c r="S301" s="5"/>
      <c r="T301" s="29"/>
      <c r="U301" s="29"/>
      <c r="V301" s="29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19"/>
    </row>
    <row r="302" spans="1:34" x14ac:dyDescent="0.25">
      <c r="A302" s="5"/>
      <c r="B302" s="5"/>
      <c r="C302" s="28"/>
      <c r="D302" s="29"/>
      <c r="E302" s="5"/>
      <c r="F302" s="5"/>
      <c r="G302" s="5"/>
      <c r="H302" s="5"/>
      <c r="I302" s="29"/>
      <c r="J302" s="29"/>
      <c r="K302" s="5"/>
      <c r="L302" s="5"/>
      <c r="M302" s="5"/>
      <c r="N302" s="5"/>
      <c r="O302" s="5"/>
      <c r="P302" s="5"/>
      <c r="Q302" s="5"/>
      <c r="R302" s="29"/>
      <c r="S302" s="5"/>
      <c r="T302" s="29"/>
      <c r="U302" s="29"/>
      <c r="V302" s="29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19"/>
    </row>
    <row r="303" spans="1:34" x14ac:dyDescent="0.25">
      <c r="A303" s="5"/>
      <c r="B303" s="5"/>
      <c r="C303" s="28"/>
      <c r="D303" s="29"/>
      <c r="E303" s="5"/>
      <c r="F303" s="5"/>
      <c r="G303" s="5"/>
      <c r="H303" s="5"/>
      <c r="I303" s="29"/>
      <c r="J303" s="29"/>
      <c r="K303" s="5"/>
      <c r="L303" s="5"/>
      <c r="M303" s="5"/>
      <c r="N303" s="5"/>
      <c r="O303" s="5"/>
      <c r="P303" s="5"/>
      <c r="Q303" s="5"/>
      <c r="R303" s="29"/>
      <c r="S303" s="5"/>
      <c r="T303" s="29"/>
      <c r="U303" s="29"/>
      <c r="V303" s="29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19"/>
    </row>
    <row r="304" spans="1:34" x14ac:dyDescent="0.25">
      <c r="A304" s="5"/>
      <c r="B304" s="5"/>
      <c r="C304" s="28"/>
      <c r="D304" s="29"/>
      <c r="E304" s="5"/>
      <c r="F304" s="5"/>
      <c r="G304" s="5"/>
      <c r="H304" s="5"/>
      <c r="I304" s="29"/>
      <c r="J304" s="29"/>
      <c r="K304" s="5"/>
      <c r="L304" s="5"/>
      <c r="M304" s="5"/>
      <c r="N304" s="5"/>
      <c r="O304" s="5"/>
      <c r="P304" s="5"/>
      <c r="Q304" s="5"/>
      <c r="R304" s="29"/>
      <c r="S304" s="5"/>
      <c r="T304" s="29"/>
      <c r="U304" s="29"/>
      <c r="V304" s="29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19"/>
    </row>
    <row r="305" spans="1:34" x14ac:dyDescent="0.25">
      <c r="A305" s="5"/>
      <c r="B305" s="5"/>
      <c r="C305" s="28"/>
      <c r="D305" s="29"/>
      <c r="E305" s="5"/>
      <c r="F305" s="5"/>
      <c r="G305" s="5"/>
      <c r="H305" s="5"/>
      <c r="I305" s="29"/>
      <c r="J305" s="29"/>
      <c r="K305" s="5"/>
      <c r="L305" s="5"/>
      <c r="M305" s="5"/>
      <c r="N305" s="5"/>
      <c r="O305" s="5"/>
      <c r="P305" s="5"/>
      <c r="Q305" s="5"/>
      <c r="R305" s="29"/>
      <c r="S305" s="5"/>
      <c r="T305" s="29"/>
      <c r="U305" s="29"/>
      <c r="V305" s="29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19"/>
    </row>
    <row r="306" spans="1:34" x14ac:dyDescent="0.25">
      <c r="A306" s="5"/>
      <c r="B306" s="5"/>
      <c r="C306" s="28"/>
      <c r="D306" s="29"/>
      <c r="E306" s="5"/>
      <c r="F306" s="5"/>
      <c r="G306" s="5"/>
      <c r="H306" s="5"/>
      <c r="I306" s="29"/>
      <c r="J306" s="29"/>
      <c r="K306" s="5"/>
      <c r="L306" s="5"/>
      <c r="M306" s="5"/>
      <c r="N306" s="5"/>
      <c r="O306" s="5"/>
      <c r="P306" s="5"/>
      <c r="Q306" s="5"/>
      <c r="R306" s="29"/>
      <c r="S306" s="5"/>
      <c r="T306" s="29"/>
      <c r="U306" s="29"/>
      <c r="V306" s="29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19"/>
    </row>
    <row r="307" spans="1:34" x14ac:dyDescent="0.25">
      <c r="A307" s="5"/>
      <c r="B307" s="5"/>
      <c r="C307" s="28"/>
      <c r="D307" s="29"/>
      <c r="E307" s="5"/>
      <c r="F307" s="5"/>
      <c r="G307" s="5"/>
      <c r="H307" s="5"/>
      <c r="I307" s="29"/>
      <c r="J307" s="29"/>
      <c r="K307" s="5"/>
      <c r="L307" s="5"/>
      <c r="M307" s="5"/>
      <c r="N307" s="5"/>
      <c r="O307" s="5"/>
      <c r="P307" s="5"/>
      <c r="Q307" s="5"/>
      <c r="R307" s="29"/>
      <c r="S307" s="5"/>
      <c r="T307" s="29"/>
      <c r="U307" s="29"/>
      <c r="V307" s="29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19"/>
    </row>
    <row r="308" spans="1:34" x14ac:dyDescent="0.25">
      <c r="A308" s="5"/>
      <c r="B308" s="5"/>
      <c r="C308" s="28"/>
      <c r="D308" s="29"/>
      <c r="E308" s="5"/>
      <c r="F308" s="5"/>
      <c r="G308" s="5"/>
      <c r="H308" s="5"/>
      <c r="I308" s="29"/>
      <c r="J308" s="29"/>
      <c r="K308" s="5"/>
      <c r="L308" s="5"/>
      <c r="M308" s="5"/>
      <c r="N308" s="5"/>
      <c r="O308" s="5"/>
      <c r="P308" s="5"/>
      <c r="Q308" s="5"/>
      <c r="R308" s="29"/>
      <c r="S308" s="5"/>
      <c r="T308" s="29"/>
      <c r="U308" s="29"/>
      <c r="V308" s="29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19"/>
    </row>
    <row r="309" spans="1:34" x14ac:dyDescent="0.25">
      <c r="A309" s="5"/>
      <c r="B309" s="5"/>
      <c r="C309" s="28"/>
      <c r="D309" s="29"/>
      <c r="E309" s="5"/>
      <c r="F309" s="5"/>
      <c r="G309" s="5"/>
      <c r="H309" s="5"/>
      <c r="I309" s="29"/>
      <c r="J309" s="29"/>
      <c r="K309" s="5"/>
      <c r="L309" s="5"/>
      <c r="M309" s="5"/>
      <c r="N309" s="5"/>
      <c r="O309" s="5"/>
      <c r="P309" s="5"/>
      <c r="Q309" s="5"/>
      <c r="R309" s="29"/>
      <c r="S309" s="5"/>
      <c r="T309" s="29"/>
      <c r="U309" s="29"/>
      <c r="V309" s="29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19"/>
    </row>
    <row r="310" spans="1:34" x14ac:dyDescent="0.25">
      <c r="A310" s="5"/>
      <c r="B310" s="5"/>
      <c r="C310" s="28"/>
      <c r="D310" s="29"/>
      <c r="E310" s="5"/>
      <c r="F310" s="5"/>
      <c r="G310" s="5"/>
      <c r="H310" s="5"/>
      <c r="I310" s="29"/>
      <c r="J310" s="29"/>
      <c r="K310" s="5"/>
      <c r="L310" s="5"/>
      <c r="M310" s="5"/>
      <c r="N310" s="5"/>
      <c r="O310" s="5"/>
      <c r="P310" s="5"/>
      <c r="Q310" s="5"/>
      <c r="R310" s="29"/>
      <c r="S310" s="5"/>
      <c r="T310" s="29"/>
      <c r="U310" s="29"/>
      <c r="V310" s="29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19"/>
    </row>
    <row r="311" spans="1:34" x14ac:dyDescent="0.25">
      <c r="A311" s="5"/>
      <c r="B311" s="5"/>
      <c r="C311" s="28"/>
      <c r="D311" s="29"/>
      <c r="E311" s="5"/>
      <c r="F311" s="5"/>
      <c r="G311" s="5"/>
      <c r="H311" s="5"/>
      <c r="I311" s="29"/>
      <c r="J311" s="29"/>
      <c r="K311" s="5"/>
      <c r="L311" s="5"/>
      <c r="M311" s="5"/>
      <c r="N311" s="5"/>
      <c r="O311" s="5"/>
      <c r="P311" s="5"/>
      <c r="Q311" s="5"/>
      <c r="R311" s="29"/>
      <c r="S311" s="5"/>
      <c r="T311" s="29"/>
      <c r="U311" s="29"/>
      <c r="V311" s="29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19"/>
    </row>
    <row r="312" spans="1:34" x14ac:dyDescent="0.25">
      <c r="A312" s="5"/>
      <c r="B312" s="5"/>
      <c r="C312" s="28"/>
      <c r="D312" s="29"/>
      <c r="E312" s="5"/>
      <c r="F312" s="5"/>
      <c r="G312" s="5"/>
      <c r="H312" s="5"/>
      <c r="I312" s="29"/>
      <c r="J312" s="29"/>
      <c r="K312" s="5"/>
      <c r="L312" s="5"/>
      <c r="M312" s="5"/>
      <c r="N312" s="5"/>
      <c r="O312" s="5"/>
      <c r="P312" s="5"/>
      <c r="Q312" s="5"/>
      <c r="R312" s="29"/>
      <c r="S312" s="5"/>
      <c r="T312" s="29"/>
      <c r="U312" s="29"/>
      <c r="V312" s="29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19"/>
    </row>
    <row r="313" spans="1:34" x14ac:dyDescent="0.25">
      <c r="A313" s="5"/>
      <c r="B313" s="5"/>
      <c r="C313" s="28"/>
      <c r="D313" s="29"/>
      <c r="E313" s="5"/>
      <c r="F313" s="5"/>
      <c r="G313" s="5"/>
      <c r="H313" s="5"/>
      <c r="I313" s="29"/>
      <c r="J313" s="29"/>
      <c r="K313" s="5"/>
      <c r="L313" s="5"/>
      <c r="M313" s="5"/>
      <c r="N313" s="5"/>
      <c r="O313" s="5"/>
      <c r="P313" s="5"/>
      <c r="Q313" s="5"/>
      <c r="R313" s="29"/>
      <c r="S313" s="5"/>
      <c r="T313" s="29"/>
      <c r="U313" s="29"/>
      <c r="V313" s="29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19"/>
    </row>
    <row r="314" spans="1:34" x14ac:dyDescent="0.25">
      <c r="A314" s="5"/>
      <c r="B314" s="5"/>
      <c r="C314" s="28"/>
      <c r="D314" s="29"/>
      <c r="E314" s="5"/>
      <c r="F314" s="5"/>
      <c r="G314" s="5"/>
      <c r="H314" s="5"/>
      <c r="I314" s="29"/>
      <c r="J314" s="29"/>
      <c r="K314" s="5"/>
      <c r="L314" s="5"/>
      <c r="M314" s="5"/>
      <c r="N314" s="5"/>
      <c r="O314" s="5"/>
      <c r="P314" s="5"/>
      <c r="Q314" s="5"/>
      <c r="R314" s="29"/>
      <c r="S314" s="5"/>
      <c r="T314" s="29"/>
      <c r="U314" s="29"/>
      <c r="V314" s="29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19"/>
    </row>
    <row r="315" spans="1:34" x14ac:dyDescent="0.25">
      <c r="A315" s="5"/>
      <c r="B315" s="5"/>
      <c r="C315" s="28"/>
      <c r="D315" s="29"/>
      <c r="E315" s="5"/>
      <c r="F315" s="5"/>
      <c r="G315" s="5"/>
      <c r="H315" s="5"/>
      <c r="I315" s="29"/>
      <c r="J315" s="29"/>
      <c r="K315" s="5"/>
      <c r="L315" s="5"/>
      <c r="M315" s="5"/>
      <c r="N315" s="5"/>
      <c r="O315" s="5"/>
      <c r="P315" s="5"/>
      <c r="Q315" s="5"/>
      <c r="R315" s="29"/>
      <c r="S315" s="5"/>
      <c r="T315" s="29"/>
      <c r="U315" s="29"/>
      <c r="V315" s="29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19"/>
    </row>
    <row r="316" spans="1:34" x14ac:dyDescent="0.25">
      <c r="A316" s="5"/>
      <c r="B316" s="5"/>
      <c r="C316" s="28"/>
      <c r="D316" s="29"/>
      <c r="E316" s="5"/>
      <c r="F316" s="5"/>
      <c r="G316" s="5"/>
      <c r="H316" s="5"/>
      <c r="I316" s="29"/>
      <c r="J316" s="29"/>
      <c r="K316" s="5"/>
      <c r="L316" s="5"/>
      <c r="M316" s="5"/>
      <c r="N316" s="5"/>
      <c r="O316" s="5"/>
      <c r="P316" s="5"/>
      <c r="Q316" s="5"/>
      <c r="R316" s="29"/>
      <c r="S316" s="5"/>
      <c r="T316" s="29"/>
      <c r="U316" s="29"/>
      <c r="V316" s="29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19"/>
    </row>
    <row r="317" spans="1:34" x14ac:dyDescent="0.25">
      <c r="A317" s="5"/>
      <c r="B317" s="5"/>
      <c r="C317" s="28"/>
      <c r="D317" s="29"/>
      <c r="E317" s="5"/>
      <c r="F317" s="5"/>
      <c r="G317" s="5"/>
      <c r="H317" s="5"/>
      <c r="I317" s="29"/>
      <c r="J317" s="29"/>
      <c r="K317" s="5"/>
      <c r="L317" s="5"/>
      <c r="M317" s="5"/>
      <c r="N317" s="5"/>
      <c r="O317" s="5"/>
      <c r="P317" s="5"/>
      <c r="Q317" s="5"/>
      <c r="R317" s="29"/>
      <c r="S317" s="5"/>
      <c r="T317" s="29"/>
      <c r="U317" s="29"/>
      <c r="V317" s="29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19"/>
    </row>
    <row r="318" spans="1:34" x14ac:dyDescent="0.25">
      <c r="A318" s="5"/>
      <c r="B318" s="5"/>
      <c r="C318" s="28"/>
      <c r="D318" s="29"/>
      <c r="E318" s="5"/>
      <c r="F318" s="5"/>
      <c r="G318" s="5"/>
      <c r="H318" s="5"/>
      <c r="I318" s="29"/>
      <c r="J318" s="29"/>
      <c r="K318" s="5"/>
      <c r="L318" s="5"/>
      <c r="M318" s="5"/>
      <c r="N318" s="5"/>
      <c r="O318" s="5"/>
      <c r="P318" s="5"/>
      <c r="Q318" s="5"/>
      <c r="R318" s="29"/>
      <c r="S318" s="5"/>
      <c r="T318" s="29"/>
      <c r="U318" s="29"/>
      <c r="V318" s="29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19"/>
    </row>
    <row r="319" spans="1:34" x14ac:dyDescent="0.25">
      <c r="A319" s="5"/>
      <c r="B319" s="5"/>
      <c r="C319" s="28"/>
      <c r="D319" s="29"/>
      <c r="E319" s="5"/>
      <c r="F319" s="5"/>
      <c r="G319" s="5"/>
      <c r="H319" s="5"/>
      <c r="I319" s="29"/>
      <c r="J319" s="29"/>
      <c r="K319" s="5"/>
      <c r="L319" s="5"/>
      <c r="M319" s="5"/>
      <c r="N319" s="5"/>
      <c r="O319" s="5"/>
      <c r="P319" s="5"/>
      <c r="Q319" s="5"/>
      <c r="R319" s="29"/>
      <c r="S319" s="5"/>
      <c r="T319" s="29"/>
      <c r="U319" s="29"/>
      <c r="V319" s="29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19"/>
    </row>
    <row r="320" spans="1:34" x14ac:dyDescent="0.25">
      <c r="A320" s="5"/>
      <c r="B320" s="5"/>
      <c r="C320" s="28"/>
      <c r="D320" s="29"/>
      <c r="E320" s="5"/>
      <c r="F320" s="5"/>
      <c r="G320" s="5"/>
      <c r="H320" s="5"/>
      <c r="I320" s="29"/>
      <c r="J320" s="29"/>
      <c r="K320" s="5"/>
      <c r="L320" s="5"/>
      <c r="M320" s="5"/>
      <c r="N320" s="5"/>
      <c r="O320" s="5"/>
      <c r="P320" s="5"/>
      <c r="Q320" s="5"/>
      <c r="R320" s="29"/>
      <c r="S320" s="5"/>
      <c r="T320" s="29"/>
      <c r="U320" s="29"/>
      <c r="V320" s="29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19"/>
    </row>
    <row r="321" spans="1:34" x14ac:dyDescent="0.25">
      <c r="A321" s="5"/>
      <c r="B321" s="5"/>
      <c r="C321" s="28"/>
      <c r="D321" s="29"/>
      <c r="E321" s="5"/>
      <c r="F321" s="5"/>
      <c r="G321" s="5"/>
      <c r="H321" s="5"/>
      <c r="I321" s="29"/>
      <c r="J321" s="29"/>
      <c r="K321" s="5"/>
      <c r="L321" s="5"/>
      <c r="M321" s="5"/>
      <c r="N321" s="5"/>
      <c r="O321" s="5"/>
      <c r="P321" s="5"/>
      <c r="Q321" s="5"/>
      <c r="R321" s="29"/>
      <c r="S321" s="5"/>
      <c r="T321" s="29"/>
      <c r="U321" s="29"/>
      <c r="V321" s="29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19"/>
    </row>
    <row r="322" spans="1:34" x14ac:dyDescent="0.25">
      <c r="A322" s="5"/>
      <c r="B322" s="5"/>
      <c r="C322" s="28"/>
      <c r="D322" s="29"/>
      <c r="E322" s="5"/>
      <c r="F322" s="5"/>
      <c r="G322" s="5"/>
      <c r="H322" s="5"/>
      <c r="I322" s="29"/>
      <c r="J322" s="29"/>
      <c r="K322" s="5"/>
      <c r="L322" s="5"/>
      <c r="M322" s="5"/>
      <c r="N322" s="5"/>
      <c r="O322" s="5"/>
      <c r="P322" s="5"/>
      <c r="Q322" s="5"/>
      <c r="R322" s="29"/>
      <c r="S322" s="5"/>
      <c r="T322" s="29"/>
      <c r="U322" s="29"/>
      <c r="V322" s="29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19"/>
    </row>
    <row r="323" spans="1:34" x14ac:dyDescent="0.25">
      <c r="A323" s="5"/>
      <c r="B323" s="5"/>
      <c r="C323" s="28"/>
      <c r="D323" s="29"/>
      <c r="E323" s="5"/>
      <c r="F323" s="5"/>
      <c r="G323" s="5"/>
      <c r="H323" s="5"/>
      <c r="I323" s="29"/>
      <c r="J323" s="29"/>
      <c r="K323" s="5"/>
      <c r="L323" s="5"/>
      <c r="M323" s="5"/>
      <c r="N323" s="5"/>
      <c r="O323" s="5"/>
      <c r="P323" s="5"/>
      <c r="Q323" s="5"/>
      <c r="R323" s="29"/>
      <c r="S323" s="5"/>
      <c r="T323" s="29"/>
      <c r="U323" s="29"/>
      <c r="V323" s="29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19"/>
    </row>
    <row r="324" spans="1:34" x14ac:dyDescent="0.25">
      <c r="A324" s="5"/>
      <c r="B324" s="5"/>
      <c r="C324" s="28"/>
      <c r="D324" s="29"/>
      <c r="E324" s="5"/>
      <c r="F324" s="5"/>
      <c r="G324" s="5"/>
      <c r="H324" s="5"/>
      <c r="I324" s="29"/>
      <c r="J324" s="29"/>
      <c r="K324" s="5"/>
      <c r="L324" s="5"/>
      <c r="M324" s="5"/>
      <c r="N324" s="5"/>
      <c r="O324" s="5"/>
      <c r="P324" s="5"/>
      <c r="Q324" s="5"/>
      <c r="R324" s="29"/>
      <c r="S324" s="5"/>
      <c r="T324" s="29"/>
      <c r="U324" s="29"/>
      <c r="V324" s="29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19"/>
    </row>
    <row r="325" spans="1:34" x14ac:dyDescent="0.25">
      <c r="A325" s="5"/>
      <c r="B325" s="5"/>
      <c r="C325" s="28"/>
      <c r="D325" s="29"/>
      <c r="E325" s="5"/>
      <c r="F325" s="5"/>
      <c r="G325" s="5"/>
      <c r="H325" s="5"/>
      <c r="I325" s="29"/>
      <c r="J325" s="29"/>
      <c r="K325" s="5"/>
      <c r="L325" s="5"/>
      <c r="M325" s="5"/>
      <c r="N325" s="5"/>
      <c r="O325" s="5"/>
      <c r="P325" s="5"/>
      <c r="Q325" s="5"/>
      <c r="R325" s="29"/>
      <c r="S325" s="5"/>
      <c r="T325" s="29"/>
      <c r="U325" s="29"/>
      <c r="V325" s="29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19"/>
    </row>
    <row r="326" spans="1:34" x14ac:dyDescent="0.25">
      <c r="A326" s="5"/>
      <c r="B326" s="5"/>
      <c r="C326" s="28"/>
      <c r="D326" s="29"/>
      <c r="E326" s="5"/>
      <c r="F326" s="5"/>
      <c r="G326" s="5"/>
      <c r="H326" s="5"/>
      <c r="I326" s="29"/>
      <c r="J326" s="29"/>
      <c r="K326" s="5"/>
      <c r="L326" s="5"/>
      <c r="M326" s="5"/>
      <c r="N326" s="5"/>
      <c r="O326" s="5"/>
      <c r="P326" s="5"/>
      <c r="Q326" s="5"/>
      <c r="R326" s="29"/>
      <c r="S326" s="5"/>
      <c r="T326" s="29"/>
      <c r="U326" s="29"/>
      <c r="V326" s="29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19"/>
    </row>
    <row r="327" spans="1:34" x14ac:dyDescent="0.25">
      <c r="A327" s="5"/>
      <c r="B327" s="5"/>
      <c r="C327" s="28"/>
      <c r="D327" s="29"/>
      <c r="E327" s="5"/>
      <c r="F327" s="5"/>
      <c r="G327" s="5"/>
      <c r="H327" s="5"/>
      <c r="I327" s="29"/>
      <c r="J327" s="29"/>
      <c r="K327" s="5"/>
      <c r="L327" s="5"/>
      <c r="M327" s="5"/>
      <c r="N327" s="5"/>
      <c r="O327" s="5"/>
      <c r="P327" s="5"/>
      <c r="Q327" s="5"/>
      <c r="R327" s="29"/>
      <c r="S327" s="5"/>
      <c r="T327" s="29"/>
      <c r="U327" s="29"/>
      <c r="V327" s="29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19"/>
    </row>
    <row r="328" spans="1:34" x14ac:dyDescent="0.25">
      <c r="A328" s="5"/>
      <c r="B328" s="5"/>
      <c r="C328" s="28"/>
      <c r="D328" s="29"/>
      <c r="E328" s="5"/>
      <c r="F328" s="5"/>
      <c r="G328" s="5"/>
      <c r="H328" s="5"/>
      <c r="I328" s="29"/>
      <c r="J328" s="29"/>
      <c r="K328" s="5"/>
      <c r="L328" s="5"/>
      <c r="M328" s="5"/>
      <c r="N328" s="5"/>
      <c r="O328" s="5"/>
      <c r="P328" s="5"/>
      <c r="Q328" s="5"/>
      <c r="R328" s="29"/>
      <c r="S328" s="5"/>
      <c r="T328" s="29"/>
      <c r="U328" s="29"/>
      <c r="V328" s="29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19"/>
    </row>
    <row r="329" spans="1:34" x14ac:dyDescent="0.25">
      <c r="A329" s="5"/>
      <c r="B329" s="5"/>
      <c r="C329" s="28"/>
      <c r="D329" s="29"/>
      <c r="E329" s="5"/>
      <c r="F329" s="5"/>
      <c r="G329" s="5"/>
      <c r="H329" s="5"/>
      <c r="I329" s="29"/>
      <c r="J329" s="29"/>
      <c r="K329" s="5"/>
      <c r="L329" s="5"/>
      <c r="M329" s="5"/>
      <c r="N329" s="5"/>
      <c r="O329" s="5"/>
      <c r="P329" s="5"/>
      <c r="Q329" s="5"/>
      <c r="R329" s="29"/>
      <c r="S329" s="5"/>
      <c r="T329" s="29"/>
      <c r="U329" s="29"/>
      <c r="V329" s="29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19"/>
    </row>
    <row r="330" spans="1:34" x14ac:dyDescent="0.25">
      <c r="A330" s="5"/>
      <c r="B330" s="5"/>
      <c r="C330" s="28"/>
      <c r="D330" s="29"/>
      <c r="E330" s="5"/>
      <c r="F330" s="5"/>
      <c r="G330" s="5"/>
      <c r="H330" s="5"/>
      <c r="I330" s="29"/>
      <c r="J330" s="29"/>
      <c r="K330" s="5"/>
      <c r="L330" s="5"/>
      <c r="M330" s="5"/>
      <c r="N330" s="5"/>
      <c r="O330" s="5"/>
      <c r="P330" s="5"/>
      <c r="Q330" s="5"/>
      <c r="R330" s="29"/>
      <c r="S330" s="5"/>
      <c r="T330" s="29"/>
      <c r="U330" s="29"/>
      <c r="V330" s="29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19"/>
    </row>
    <row r="331" spans="1:34" x14ac:dyDescent="0.25">
      <c r="A331" s="5"/>
      <c r="B331" s="5"/>
      <c r="C331" s="28"/>
      <c r="D331" s="29"/>
      <c r="E331" s="5"/>
      <c r="F331" s="5"/>
      <c r="G331" s="5"/>
      <c r="H331" s="5"/>
      <c r="I331" s="29"/>
      <c r="J331" s="29"/>
      <c r="K331" s="5"/>
      <c r="L331" s="5"/>
      <c r="M331" s="5"/>
      <c r="N331" s="5"/>
      <c r="O331" s="5"/>
      <c r="P331" s="5"/>
      <c r="Q331" s="5"/>
      <c r="R331" s="29"/>
      <c r="S331" s="5"/>
      <c r="T331" s="29"/>
      <c r="U331" s="29"/>
      <c r="V331" s="29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19"/>
    </row>
    <row r="332" spans="1:34" x14ac:dyDescent="0.25">
      <c r="A332" s="5"/>
      <c r="B332" s="5"/>
      <c r="C332" s="28"/>
      <c r="D332" s="29"/>
      <c r="E332" s="5"/>
      <c r="F332" s="5"/>
      <c r="G332" s="5"/>
      <c r="H332" s="5"/>
      <c r="I332" s="29"/>
      <c r="J332" s="29"/>
      <c r="K332" s="5"/>
      <c r="L332" s="5"/>
      <c r="M332" s="5"/>
      <c r="N332" s="5"/>
      <c r="O332" s="5"/>
      <c r="P332" s="5"/>
      <c r="Q332" s="5"/>
      <c r="R332" s="29"/>
      <c r="S332" s="5"/>
      <c r="T332" s="29"/>
      <c r="U332" s="29"/>
      <c r="V332" s="29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19"/>
    </row>
    <row r="333" spans="1:34" x14ac:dyDescent="0.25">
      <c r="A333" s="5"/>
      <c r="B333" s="5"/>
      <c r="C333" s="28"/>
      <c r="D333" s="29"/>
      <c r="E333" s="5"/>
      <c r="F333" s="5"/>
      <c r="G333" s="5"/>
      <c r="H333" s="5"/>
      <c r="I333" s="29"/>
      <c r="J333" s="29"/>
      <c r="K333" s="5"/>
      <c r="L333" s="5"/>
      <c r="M333" s="5"/>
      <c r="N333" s="5"/>
      <c r="O333" s="5"/>
      <c r="P333" s="5"/>
      <c r="Q333" s="5"/>
      <c r="R333" s="29"/>
      <c r="S333" s="5"/>
      <c r="T333" s="29"/>
      <c r="U333" s="29"/>
      <c r="V333" s="29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19"/>
    </row>
    <row r="334" spans="1:34" x14ac:dyDescent="0.25">
      <c r="A334" s="5"/>
      <c r="B334" s="5"/>
      <c r="C334" s="28"/>
      <c r="D334" s="29"/>
      <c r="E334" s="5"/>
      <c r="F334" s="5"/>
      <c r="G334" s="5"/>
      <c r="H334" s="5"/>
      <c r="I334" s="29"/>
      <c r="J334" s="29"/>
      <c r="K334" s="5"/>
      <c r="L334" s="5"/>
      <c r="M334" s="5"/>
      <c r="N334" s="5"/>
      <c r="O334" s="5"/>
      <c r="P334" s="5"/>
      <c r="Q334" s="5"/>
      <c r="R334" s="29"/>
      <c r="S334" s="5"/>
      <c r="T334" s="29"/>
      <c r="U334" s="29"/>
      <c r="V334" s="29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19"/>
    </row>
    <row r="335" spans="1:34" x14ac:dyDescent="0.25">
      <c r="A335" s="5"/>
      <c r="B335" s="5"/>
      <c r="C335" s="28"/>
      <c r="D335" s="29"/>
      <c r="E335" s="5"/>
      <c r="F335" s="5"/>
      <c r="G335" s="5"/>
      <c r="H335" s="5"/>
      <c r="I335" s="29"/>
      <c r="J335" s="29"/>
      <c r="K335" s="5"/>
      <c r="L335" s="5"/>
      <c r="M335" s="5"/>
      <c r="N335" s="5"/>
      <c r="O335" s="5"/>
      <c r="P335" s="5"/>
      <c r="Q335" s="5"/>
      <c r="R335" s="29"/>
      <c r="S335" s="5"/>
      <c r="T335" s="29"/>
      <c r="U335" s="29"/>
      <c r="V335" s="29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19"/>
    </row>
    <row r="336" spans="1:34" x14ac:dyDescent="0.25">
      <c r="A336" s="5"/>
      <c r="B336" s="5"/>
      <c r="C336" s="28"/>
      <c r="D336" s="29"/>
      <c r="E336" s="5"/>
      <c r="F336" s="5"/>
      <c r="G336" s="5"/>
      <c r="H336" s="5"/>
      <c r="I336" s="29"/>
      <c r="J336" s="29"/>
      <c r="K336" s="5"/>
      <c r="L336" s="5"/>
      <c r="M336" s="5"/>
      <c r="N336" s="5"/>
      <c r="O336" s="5"/>
      <c r="P336" s="5"/>
      <c r="Q336" s="5"/>
      <c r="R336" s="29"/>
      <c r="S336" s="5"/>
      <c r="T336" s="29"/>
      <c r="U336" s="29"/>
      <c r="V336" s="29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19"/>
    </row>
    <row r="337" spans="1:34" x14ac:dyDescent="0.25">
      <c r="A337" s="5"/>
      <c r="B337" s="5"/>
      <c r="C337" s="28"/>
      <c r="D337" s="29"/>
      <c r="E337" s="5"/>
      <c r="F337" s="5"/>
      <c r="G337" s="5"/>
      <c r="H337" s="5"/>
      <c r="I337" s="29"/>
      <c r="J337" s="29"/>
      <c r="K337" s="5"/>
      <c r="L337" s="5"/>
      <c r="M337" s="5"/>
      <c r="N337" s="5"/>
      <c r="O337" s="5"/>
      <c r="P337" s="5"/>
      <c r="Q337" s="5"/>
      <c r="R337" s="29"/>
      <c r="S337" s="5"/>
      <c r="T337" s="29"/>
      <c r="U337" s="29"/>
      <c r="V337" s="29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19"/>
    </row>
    <row r="338" spans="1:34" x14ac:dyDescent="0.25">
      <c r="A338" s="5"/>
      <c r="B338" s="5"/>
      <c r="C338" s="28"/>
      <c r="D338" s="29"/>
      <c r="E338" s="5"/>
      <c r="F338" s="5"/>
      <c r="G338" s="5"/>
      <c r="H338" s="5"/>
      <c r="I338" s="29"/>
      <c r="J338" s="29"/>
      <c r="K338" s="5"/>
      <c r="L338" s="5"/>
      <c r="M338" s="5"/>
      <c r="N338" s="5"/>
      <c r="O338" s="5"/>
      <c r="P338" s="5"/>
      <c r="Q338" s="5"/>
      <c r="R338" s="29"/>
      <c r="S338" s="5"/>
      <c r="T338" s="29"/>
      <c r="U338" s="29"/>
      <c r="V338" s="29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19"/>
    </row>
    <row r="339" spans="1:34" x14ac:dyDescent="0.25">
      <c r="A339" s="5"/>
      <c r="B339" s="5"/>
      <c r="C339" s="28"/>
      <c r="D339" s="29"/>
      <c r="E339" s="5"/>
      <c r="F339" s="5"/>
      <c r="G339" s="5"/>
      <c r="H339" s="5"/>
      <c r="I339" s="29"/>
      <c r="J339" s="29"/>
      <c r="K339" s="5"/>
      <c r="L339" s="5"/>
      <c r="M339" s="5"/>
      <c r="N339" s="5"/>
      <c r="O339" s="5"/>
      <c r="P339" s="5"/>
      <c r="Q339" s="5"/>
      <c r="R339" s="29"/>
      <c r="S339" s="5"/>
      <c r="T339" s="29"/>
      <c r="U339" s="29"/>
      <c r="V339" s="29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19"/>
    </row>
    <row r="340" spans="1:34" x14ac:dyDescent="0.25">
      <c r="A340" s="5"/>
      <c r="B340" s="5"/>
      <c r="C340" s="28"/>
      <c r="D340" s="29"/>
      <c r="E340" s="5"/>
      <c r="F340" s="5"/>
      <c r="G340" s="5"/>
      <c r="H340" s="5"/>
      <c r="I340" s="29"/>
      <c r="J340" s="29"/>
      <c r="K340" s="5"/>
      <c r="L340" s="5"/>
      <c r="M340" s="5"/>
      <c r="N340" s="5"/>
      <c r="O340" s="5"/>
      <c r="P340" s="5"/>
      <c r="Q340" s="5"/>
      <c r="R340" s="29"/>
      <c r="S340" s="5"/>
      <c r="T340" s="29"/>
      <c r="U340" s="29"/>
      <c r="V340" s="29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19"/>
    </row>
    <row r="341" spans="1:34" x14ac:dyDescent="0.25">
      <c r="A341" s="5"/>
      <c r="B341" s="5"/>
      <c r="C341" s="28"/>
      <c r="D341" s="29"/>
      <c r="E341" s="5"/>
      <c r="F341" s="5"/>
      <c r="G341" s="5"/>
      <c r="H341" s="5"/>
      <c r="I341" s="29"/>
      <c r="J341" s="29"/>
      <c r="K341" s="5"/>
      <c r="L341" s="5"/>
      <c r="M341" s="5"/>
      <c r="N341" s="5"/>
      <c r="O341" s="5"/>
      <c r="P341" s="5"/>
      <c r="Q341" s="5"/>
      <c r="R341" s="29"/>
      <c r="S341" s="5"/>
      <c r="T341" s="29"/>
      <c r="U341" s="29"/>
      <c r="V341" s="29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19"/>
    </row>
    <row r="342" spans="1:34" x14ac:dyDescent="0.25">
      <c r="A342" s="5"/>
      <c r="B342" s="5"/>
      <c r="C342" s="28"/>
      <c r="D342" s="29"/>
      <c r="E342" s="5"/>
      <c r="F342" s="5"/>
      <c r="G342" s="5"/>
      <c r="H342" s="5"/>
      <c r="I342" s="29"/>
      <c r="J342" s="29"/>
      <c r="K342" s="5"/>
      <c r="L342" s="5"/>
      <c r="M342" s="5"/>
      <c r="N342" s="5"/>
      <c r="O342" s="5"/>
      <c r="P342" s="5"/>
      <c r="Q342" s="5"/>
      <c r="R342" s="29"/>
      <c r="S342" s="5"/>
      <c r="T342" s="29"/>
      <c r="U342" s="29"/>
      <c r="V342" s="29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19"/>
    </row>
    <row r="343" spans="1:34" x14ac:dyDescent="0.25">
      <c r="A343" s="5"/>
      <c r="B343" s="5"/>
      <c r="C343" s="28"/>
      <c r="D343" s="29"/>
      <c r="E343" s="5"/>
      <c r="F343" s="5"/>
      <c r="G343" s="5"/>
      <c r="H343" s="5"/>
      <c r="I343" s="29"/>
      <c r="J343" s="29"/>
      <c r="K343" s="5"/>
      <c r="L343" s="5"/>
      <c r="M343" s="5"/>
      <c r="N343" s="5"/>
      <c r="O343" s="5"/>
      <c r="P343" s="5"/>
      <c r="Q343" s="5"/>
      <c r="R343" s="29"/>
      <c r="S343" s="5"/>
      <c r="T343" s="29"/>
      <c r="U343" s="29"/>
      <c r="V343" s="29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19"/>
    </row>
    <row r="344" spans="1:34" x14ac:dyDescent="0.25">
      <c r="A344" s="5"/>
      <c r="B344" s="5"/>
      <c r="C344" s="28"/>
      <c r="D344" s="29"/>
      <c r="E344" s="5"/>
      <c r="F344" s="5"/>
      <c r="G344" s="5"/>
      <c r="H344" s="5"/>
      <c r="I344" s="29"/>
      <c r="J344" s="29"/>
      <c r="K344" s="5"/>
      <c r="L344" s="5"/>
      <c r="M344" s="5"/>
      <c r="N344" s="5"/>
      <c r="O344" s="5"/>
      <c r="P344" s="5"/>
      <c r="Q344" s="5"/>
      <c r="R344" s="29"/>
      <c r="S344" s="5"/>
      <c r="T344" s="29"/>
      <c r="U344" s="29"/>
      <c r="V344" s="29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19"/>
    </row>
    <row r="345" spans="1:34" x14ac:dyDescent="0.25">
      <c r="A345" s="5"/>
      <c r="B345" s="5"/>
      <c r="C345" s="28"/>
      <c r="D345" s="29"/>
      <c r="E345" s="5"/>
      <c r="F345" s="5"/>
      <c r="G345" s="5"/>
      <c r="H345" s="5"/>
      <c r="I345" s="29"/>
      <c r="J345" s="29"/>
      <c r="K345" s="5"/>
      <c r="L345" s="5"/>
      <c r="M345" s="5"/>
      <c r="N345" s="5"/>
      <c r="O345" s="5"/>
      <c r="P345" s="5"/>
      <c r="Q345" s="5"/>
      <c r="R345" s="29"/>
      <c r="S345" s="5"/>
      <c r="T345" s="29"/>
      <c r="U345" s="29"/>
      <c r="V345" s="29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19"/>
    </row>
    <row r="346" spans="1:34" x14ac:dyDescent="0.25">
      <c r="A346" s="5"/>
      <c r="B346" s="5"/>
      <c r="C346" s="28"/>
      <c r="D346" s="29"/>
      <c r="E346" s="5"/>
      <c r="F346" s="5"/>
      <c r="G346" s="5"/>
      <c r="H346" s="5"/>
      <c r="I346" s="29"/>
      <c r="J346" s="29"/>
      <c r="K346" s="5"/>
      <c r="L346" s="5"/>
      <c r="M346" s="5"/>
      <c r="N346" s="5"/>
      <c r="O346" s="5"/>
      <c r="P346" s="5"/>
      <c r="Q346" s="5"/>
      <c r="R346" s="29"/>
      <c r="S346" s="5"/>
      <c r="T346" s="29"/>
      <c r="U346" s="29"/>
      <c r="V346" s="29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19"/>
    </row>
    <row r="347" spans="1:34" x14ac:dyDescent="0.25">
      <c r="A347" s="5"/>
      <c r="B347" s="5"/>
      <c r="C347" s="28"/>
      <c r="D347" s="29"/>
      <c r="E347" s="5"/>
      <c r="F347" s="5"/>
      <c r="G347" s="5"/>
      <c r="H347" s="5"/>
      <c r="I347" s="29"/>
      <c r="J347" s="29"/>
      <c r="K347" s="5"/>
      <c r="L347" s="5"/>
      <c r="M347" s="5"/>
      <c r="N347" s="5"/>
      <c r="O347" s="5"/>
      <c r="P347" s="5"/>
      <c r="Q347" s="5"/>
      <c r="R347" s="29"/>
      <c r="S347" s="5"/>
      <c r="T347" s="29"/>
      <c r="U347" s="29"/>
      <c r="V347" s="29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19"/>
    </row>
    <row r="348" spans="1:34" x14ac:dyDescent="0.25">
      <c r="A348" s="5"/>
      <c r="B348" s="5"/>
      <c r="C348" s="28"/>
      <c r="D348" s="29"/>
      <c r="E348" s="5"/>
      <c r="F348" s="5"/>
      <c r="G348" s="5"/>
      <c r="H348" s="5"/>
      <c r="I348" s="29"/>
      <c r="J348" s="29"/>
      <c r="K348" s="5"/>
      <c r="L348" s="5"/>
      <c r="M348" s="5"/>
      <c r="N348" s="5"/>
      <c r="O348" s="5"/>
      <c r="P348" s="5"/>
      <c r="Q348" s="5"/>
      <c r="R348" s="29"/>
      <c r="S348" s="5"/>
      <c r="T348" s="29"/>
      <c r="U348" s="29"/>
      <c r="V348" s="29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19"/>
    </row>
    <row r="349" spans="1:34" x14ac:dyDescent="0.25">
      <c r="A349" s="5"/>
      <c r="B349" s="5"/>
      <c r="C349" s="28"/>
      <c r="D349" s="29"/>
      <c r="E349" s="5"/>
      <c r="F349" s="5"/>
      <c r="G349" s="5"/>
      <c r="H349" s="5"/>
      <c r="I349" s="29"/>
      <c r="J349" s="29"/>
      <c r="K349" s="5"/>
      <c r="L349" s="5"/>
      <c r="M349" s="5"/>
      <c r="N349" s="5"/>
      <c r="O349" s="5"/>
      <c r="P349" s="5"/>
      <c r="Q349" s="5"/>
      <c r="R349" s="29"/>
      <c r="S349" s="5"/>
      <c r="T349" s="29"/>
      <c r="U349" s="29"/>
      <c r="V349" s="29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19"/>
    </row>
    <row r="350" spans="1:34" x14ac:dyDescent="0.25">
      <c r="A350" s="5"/>
      <c r="B350" s="5"/>
      <c r="C350" s="28"/>
      <c r="D350" s="29"/>
      <c r="E350" s="5"/>
      <c r="F350" s="5"/>
      <c r="G350" s="5"/>
      <c r="H350" s="5"/>
      <c r="I350" s="29"/>
      <c r="J350" s="29"/>
      <c r="K350" s="5"/>
      <c r="L350" s="5"/>
      <c r="M350" s="5"/>
      <c r="N350" s="5"/>
      <c r="O350" s="5"/>
      <c r="P350" s="5"/>
      <c r="Q350" s="5"/>
      <c r="R350" s="29"/>
      <c r="S350" s="5"/>
      <c r="T350" s="29"/>
      <c r="U350" s="29"/>
      <c r="V350" s="29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19"/>
    </row>
    <row r="351" spans="1:34" x14ac:dyDescent="0.25">
      <c r="A351" s="5"/>
      <c r="B351" s="5"/>
      <c r="C351" s="28"/>
      <c r="D351" s="29"/>
      <c r="E351" s="5"/>
      <c r="F351" s="5"/>
      <c r="G351" s="5"/>
      <c r="H351" s="5"/>
      <c r="I351" s="29"/>
      <c r="J351" s="29"/>
      <c r="K351" s="5"/>
      <c r="L351" s="5"/>
      <c r="M351" s="5"/>
      <c r="N351" s="5"/>
      <c r="O351" s="5"/>
      <c r="P351" s="5"/>
      <c r="Q351" s="5"/>
      <c r="R351" s="29"/>
      <c r="S351" s="5"/>
      <c r="T351" s="29"/>
      <c r="U351" s="29"/>
      <c r="V351" s="29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19"/>
    </row>
    <row r="352" spans="1:34" x14ac:dyDescent="0.25">
      <c r="A352" s="5"/>
      <c r="B352" s="5"/>
      <c r="C352" s="28"/>
      <c r="D352" s="29"/>
      <c r="E352" s="5"/>
      <c r="F352" s="5"/>
      <c r="G352" s="5"/>
      <c r="H352" s="5"/>
      <c r="I352" s="29"/>
      <c r="J352" s="29"/>
      <c r="K352" s="5"/>
      <c r="L352" s="5"/>
      <c r="M352" s="5"/>
      <c r="N352" s="5"/>
      <c r="O352" s="5"/>
      <c r="P352" s="5"/>
      <c r="Q352" s="5"/>
      <c r="R352" s="29"/>
      <c r="S352" s="5"/>
      <c r="T352" s="29"/>
      <c r="U352" s="29"/>
      <c r="V352" s="29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19"/>
    </row>
    <row r="353" spans="1:34" x14ac:dyDescent="0.25">
      <c r="A353" s="5"/>
      <c r="B353" s="5"/>
      <c r="C353" s="28"/>
      <c r="D353" s="29"/>
      <c r="E353" s="5"/>
      <c r="F353" s="5"/>
      <c r="G353" s="5"/>
      <c r="H353" s="5"/>
      <c r="I353" s="29"/>
      <c r="J353" s="29"/>
      <c r="K353" s="5"/>
      <c r="L353" s="5"/>
      <c r="M353" s="5"/>
      <c r="N353" s="5"/>
      <c r="O353" s="5"/>
      <c r="P353" s="5"/>
      <c r="Q353" s="5"/>
      <c r="R353" s="29"/>
      <c r="S353" s="5"/>
      <c r="T353" s="29"/>
      <c r="U353" s="29"/>
      <c r="V353" s="29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19"/>
    </row>
    <row r="354" spans="1:34" x14ac:dyDescent="0.25">
      <c r="A354" s="5"/>
      <c r="B354" s="5"/>
      <c r="C354" s="28"/>
      <c r="D354" s="29"/>
      <c r="E354" s="5"/>
      <c r="F354" s="5"/>
      <c r="G354" s="5"/>
      <c r="H354" s="5"/>
      <c r="I354" s="29"/>
      <c r="J354" s="29"/>
      <c r="K354" s="5"/>
      <c r="L354" s="5"/>
      <c r="M354" s="5"/>
      <c r="N354" s="5"/>
      <c r="O354" s="5"/>
      <c r="P354" s="5"/>
      <c r="Q354" s="5"/>
      <c r="R354" s="29"/>
      <c r="S354" s="5"/>
      <c r="T354" s="29"/>
      <c r="U354" s="29"/>
      <c r="V354" s="29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19"/>
    </row>
    <row r="355" spans="1:34" x14ac:dyDescent="0.25">
      <c r="A355" s="5"/>
      <c r="B355" s="5"/>
      <c r="C355" s="28"/>
      <c r="D355" s="29"/>
      <c r="E355" s="5"/>
      <c r="F355" s="5"/>
      <c r="G355" s="5"/>
      <c r="H355" s="5"/>
      <c r="I355" s="29"/>
      <c r="J355" s="29"/>
      <c r="K355" s="5"/>
      <c r="L355" s="5"/>
      <c r="M355" s="5"/>
      <c r="N355" s="5"/>
      <c r="O355" s="5"/>
      <c r="P355" s="5"/>
      <c r="Q355" s="5"/>
      <c r="R355" s="29"/>
      <c r="S355" s="5"/>
      <c r="T355" s="29"/>
      <c r="U355" s="29"/>
      <c r="V355" s="29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19"/>
    </row>
    <row r="356" spans="1:34" x14ac:dyDescent="0.25">
      <c r="A356" s="5"/>
      <c r="B356" s="5"/>
      <c r="C356" s="28"/>
      <c r="D356" s="29"/>
      <c r="E356" s="5"/>
      <c r="F356" s="5"/>
      <c r="G356" s="5"/>
      <c r="H356" s="5"/>
      <c r="I356" s="29"/>
      <c r="J356" s="29"/>
      <c r="K356" s="5"/>
      <c r="L356" s="5"/>
      <c r="M356" s="5"/>
      <c r="N356" s="5"/>
      <c r="O356" s="5"/>
      <c r="P356" s="5"/>
      <c r="Q356" s="5"/>
      <c r="R356" s="29"/>
      <c r="S356" s="5"/>
      <c r="T356" s="29"/>
      <c r="U356" s="29"/>
      <c r="V356" s="29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19"/>
    </row>
    <row r="357" spans="1:34" x14ac:dyDescent="0.25">
      <c r="A357" s="5"/>
      <c r="B357" s="5"/>
      <c r="C357" s="28"/>
      <c r="D357" s="29"/>
      <c r="E357" s="5"/>
      <c r="F357" s="5"/>
      <c r="G357" s="5"/>
      <c r="H357" s="5"/>
      <c r="I357" s="29"/>
      <c r="J357" s="29"/>
      <c r="K357" s="5"/>
      <c r="L357" s="5"/>
      <c r="M357" s="5"/>
      <c r="N357" s="5"/>
      <c r="O357" s="5"/>
      <c r="P357" s="5"/>
      <c r="Q357" s="5"/>
      <c r="R357" s="29"/>
      <c r="S357" s="5"/>
      <c r="T357" s="29"/>
      <c r="U357" s="29"/>
      <c r="V357" s="29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19"/>
    </row>
    <row r="358" spans="1:34" x14ac:dyDescent="0.25">
      <c r="A358" s="5"/>
      <c r="B358" s="5"/>
      <c r="C358" s="28"/>
      <c r="D358" s="29"/>
      <c r="E358" s="5"/>
      <c r="F358" s="5"/>
      <c r="G358" s="5"/>
      <c r="H358" s="5"/>
      <c r="I358" s="29"/>
      <c r="J358" s="29"/>
      <c r="K358" s="5"/>
      <c r="L358" s="5"/>
      <c r="M358" s="5"/>
      <c r="N358" s="5"/>
      <c r="O358" s="5"/>
      <c r="P358" s="5"/>
      <c r="Q358" s="5"/>
      <c r="R358" s="29"/>
      <c r="S358" s="5"/>
      <c r="T358" s="29"/>
      <c r="U358" s="29"/>
      <c r="V358" s="29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19"/>
    </row>
    <row r="359" spans="1:34" x14ac:dyDescent="0.25">
      <c r="A359" s="5"/>
      <c r="B359" s="5"/>
      <c r="C359" s="28"/>
      <c r="D359" s="29"/>
      <c r="E359" s="5"/>
      <c r="F359" s="5"/>
      <c r="G359" s="5"/>
      <c r="H359" s="5"/>
      <c r="I359" s="29"/>
      <c r="J359" s="29"/>
      <c r="K359" s="5"/>
      <c r="L359" s="5"/>
      <c r="M359" s="5"/>
      <c r="N359" s="5"/>
      <c r="O359" s="5"/>
      <c r="P359" s="5"/>
      <c r="Q359" s="5"/>
      <c r="R359" s="29"/>
      <c r="S359" s="5"/>
      <c r="T359" s="29"/>
      <c r="U359" s="29"/>
      <c r="V359" s="29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19"/>
    </row>
    <row r="360" spans="1:34" x14ac:dyDescent="0.25">
      <c r="A360" s="5"/>
      <c r="B360" s="5"/>
      <c r="C360" s="28"/>
      <c r="D360" s="29"/>
      <c r="E360" s="5"/>
      <c r="F360" s="5"/>
      <c r="G360" s="5"/>
      <c r="H360" s="5"/>
      <c r="I360" s="29"/>
      <c r="J360" s="29"/>
      <c r="K360" s="5"/>
      <c r="L360" s="5"/>
      <c r="M360" s="5"/>
      <c r="N360" s="5"/>
      <c r="O360" s="5"/>
      <c r="P360" s="5"/>
      <c r="Q360" s="5"/>
      <c r="R360" s="29"/>
      <c r="S360" s="5"/>
      <c r="T360" s="29"/>
      <c r="U360" s="29"/>
      <c r="V360" s="29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19"/>
    </row>
    <row r="361" spans="1:34" x14ac:dyDescent="0.25">
      <c r="A361" s="5"/>
      <c r="B361" s="5"/>
      <c r="C361" s="28"/>
      <c r="D361" s="29"/>
      <c r="E361" s="5"/>
      <c r="F361" s="5"/>
      <c r="G361" s="5"/>
      <c r="H361" s="5"/>
      <c r="I361" s="29"/>
      <c r="J361" s="29"/>
      <c r="K361" s="5"/>
      <c r="L361" s="5"/>
      <c r="M361" s="5"/>
      <c r="N361" s="5"/>
      <c r="O361" s="5"/>
      <c r="P361" s="5"/>
      <c r="Q361" s="5"/>
      <c r="R361" s="29"/>
      <c r="S361" s="5"/>
      <c r="T361" s="29"/>
      <c r="U361" s="29"/>
      <c r="V361" s="29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19"/>
    </row>
    <row r="362" spans="1:34" x14ac:dyDescent="0.25">
      <c r="A362" s="5"/>
      <c r="B362" s="5"/>
      <c r="C362" s="28"/>
      <c r="D362" s="29"/>
      <c r="E362" s="5"/>
      <c r="F362" s="5"/>
      <c r="G362" s="5"/>
      <c r="H362" s="5"/>
      <c r="I362" s="29"/>
      <c r="J362" s="29"/>
      <c r="K362" s="5"/>
      <c r="L362" s="5"/>
      <c r="M362" s="5"/>
      <c r="N362" s="5"/>
      <c r="O362" s="5"/>
      <c r="P362" s="5"/>
      <c r="Q362" s="5"/>
      <c r="R362" s="29"/>
      <c r="S362" s="5"/>
      <c r="T362" s="29"/>
      <c r="U362" s="29"/>
      <c r="V362" s="29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19"/>
    </row>
    <row r="363" spans="1:34" x14ac:dyDescent="0.25">
      <c r="A363" s="5"/>
      <c r="B363" s="5"/>
      <c r="C363" s="28"/>
      <c r="D363" s="29"/>
      <c r="E363" s="5"/>
      <c r="F363" s="5"/>
      <c r="G363" s="5"/>
      <c r="H363" s="5"/>
      <c r="I363" s="29"/>
      <c r="J363" s="29"/>
      <c r="K363" s="5"/>
      <c r="L363" s="5"/>
      <c r="M363" s="5"/>
      <c r="N363" s="5"/>
      <c r="O363" s="5"/>
      <c r="P363" s="5"/>
      <c r="Q363" s="5"/>
      <c r="R363" s="29"/>
      <c r="S363" s="5"/>
      <c r="T363" s="29"/>
      <c r="U363" s="29"/>
      <c r="V363" s="29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19"/>
    </row>
    <row r="364" spans="1:34" x14ac:dyDescent="0.25">
      <c r="A364" s="5"/>
      <c r="B364" s="5"/>
      <c r="C364" s="28"/>
      <c r="D364" s="29"/>
      <c r="E364" s="5"/>
      <c r="F364" s="5"/>
      <c r="G364" s="5"/>
      <c r="H364" s="5"/>
      <c r="I364" s="29"/>
      <c r="J364" s="29"/>
      <c r="K364" s="5"/>
      <c r="L364" s="5"/>
      <c r="M364" s="5"/>
      <c r="N364" s="5"/>
      <c r="O364" s="5"/>
      <c r="P364" s="5"/>
      <c r="Q364" s="5"/>
      <c r="R364" s="29"/>
      <c r="S364" s="5"/>
      <c r="T364" s="29"/>
      <c r="U364" s="29"/>
      <c r="V364" s="29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19"/>
    </row>
    <row r="365" spans="1:34" x14ac:dyDescent="0.25">
      <c r="A365" s="5"/>
      <c r="B365" s="5"/>
      <c r="C365" s="28"/>
      <c r="D365" s="29"/>
      <c r="E365" s="5"/>
      <c r="F365" s="5"/>
      <c r="G365" s="5"/>
      <c r="H365" s="5"/>
      <c r="I365" s="29"/>
      <c r="J365" s="29"/>
      <c r="K365" s="5"/>
      <c r="L365" s="5"/>
      <c r="M365" s="5"/>
      <c r="N365" s="5"/>
      <c r="O365" s="5"/>
      <c r="P365" s="5"/>
      <c r="Q365" s="5"/>
      <c r="R365" s="29"/>
      <c r="S365" s="5"/>
      <c r="T365" s="29"/>
      <c r="U365" s="29"/>
      <c r="V365" s="29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19"/>
    </row>
    <row r="366" spans="1:34" x14ac:dyDescent="0.25">
      <c r="A366" s="5"/>
      <c r="B366" s="5"/>
      <c r="C366" s="28"/>
      <c r="D366" s="29"/>
      <c r="E366" s="5"/>
      <c r="F366" s="5"/>
      <c r="G366" s="5"/>
      <c r="H366" s="5"/>
      <c r="I366" s="29"/>
      <c r="J366" s="29"/>
      <c r="K366" s="5"/>
      <c r="L366" s="5"/>
      <c r="M366" s="5"/>
      <c r="N366" s="5"/>
      <c r="O366" s="5"/>
      <c r="P366" s="5"/>
      <c r="Q366" s="5"/>
      <c r="R366" s="29"/>
      <c r="S366" s="5"/>
      <c r="T366" s="29"/>
      <c r="U366" s="29"/>
      <c r="V366" s="29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19"/>
    </row>
    <row r="367" spans="1:34" x14ac:dyDescent="0.25">
      <c r="A367" s="5"/>
      <c r="B367" s="5"/>
      <c r="C367" s="28"/>
      <c r="D367" s="29"/>
      <c r="E367" s="5"/>
      <c r="F367" s="5"/>
      <c r="G367" s="5"/>
      <c r="H367" s="5"/>
      <c r="I367" s="29"/>
      <c r="J367" s="29"/>
      <c r="K367" s="5"/>
      <c r="L367" s="5"/>
      <c r="M367" s="5"/>
      <c r="N367" s="5"/>
      <c r="O367" s="5"/>
      <c r="P367" s="5"/>
      <c r="Q367" s="5"/>
      <c r="R367" s="29"/>
      <c r="S367" s="5"/>
      <c r="T367" s="29"/>
      <c r="U367" s="29"/>
      <c r="V367" s="29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19"/>
    </row>
    <row r="368" spans="1:34" x14ac:dyDescent="0.25">
      <c r="A368" s="5"/>
      <c r="B368" s="5"/>
      <c r="C368" s="28"/>
      <c r="D368" s="29"/>
      <c r="E368" s="5"/>
      <c r="F368" s="5"/>
      <c r="G368" s="5"/>
      <c r="H368" s="5"/>
      <c r="I368" s="29"/>
      <c r="J368" s="29"/>
      <c r="K368" s="5"/>
      <c r="L368" s="5"/>
      <c r="M368" s="5"/>
      <c r="N368" s="5"/>
      <c r="O368" s="5"/>
      <c r="P368" s="5"/>
      <c r="Q368" s="5"/>
      <c r="R368" s="29"/>
      <c r="S368" s="5"/>
      <c r="T368" s="29"/>
      <c r="U368" s="29"/>
      <c r="V368" s="29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19"/>
    </row>
    <row r="369" spans="1:34" x14ac:dyDescent="0.25">
      <c r="A369" s="5"/>
      <c r="B369" s="5"/>
      <c r="C369" s="28"/>
      <c r="D369" s="29"/>
      <c r="E369" s="5"/>
      <c r="F369" s="5"/>
      <c r="G369" s="5"/>
      <c r="H369" s="5"/>
      <c r="I369" s="29"/>
      <c r="J369" s="29"/>
      <c r="K369" s="5"/>
      <c r="L369" s="5"/>
      <c r="M369" s="5"/>
      <c r="N369" s="5"/>
      <c r="O369" s="5"/>
      <c r="P369" s="5"/>
      <c r="Q369" s="5"/>
      <c r="R369" s="29"/>
      <c r="S369" s="5"/>
      <c r="T369" s="29"/>
      <c r="U369" s="29"/>
      <c r="V369" s="29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19"/>
    </row>
    <row r="370" spans="1:34" x14ac:dyDescent="0.25">
      <c r="A370" s="5"/>
      <c r="B370" s="5"/>
      <c r="C370" s="28"/>
      <c r="D370" s="29"/>
      <c r="E370" s="5"/>
      <c r="F370" s="5"/>
      <c r="G370" s="5"/>
      <c r="H370" s="5"/>
      <c r="I370" s="29"/>
      <c r="J370" s="29"/>
      <c r="K370" s="5"/>
      <c r="L370" s="5"/>
      <c r="M370" s="5"/>
      <c r="N370" s="5"/>
      <c r="O370" s="5"/>
      <c r="P370" s="5"/>
      <c r="Q370" s="5"/>
      <c r="R370" s="29"/>
      <c r="S370" s="5"/>
      <c r="T370" s="29"/>
      <c r="U370" s="29"/>
      <c r="V370" s="29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19"/>
    </row>
    <row r="371" spans="1:34" x14ac:dyDescent="0.25">
      <c r="A371" s="5"/>
      <c r="B371" s="5"/>
      <c r="C371" s="28"/>
      <c r="D371" s="29"/>
      <c r="E371" s="5"/>
      <c r="F371" s="5"/>
      <c r="G371" s="5"/>
      <c r="H371" s="5"/>
      <c r="I371" s="29"/>
      <c r="J371" s="29"/>
      <c r="K371" s="5"/>
      <c r="L371" s="5"/>
      <c r="M371" s="5"/>
      <c r="N371" s="5"/>
      <c r="O371" s="5"/>
      <c r="P371" s="5"/>
      <c r="Q371" s="5"/>
      <c r="R371" s="29"/>
      <c r="S371" s="5"/>
      <c r="T371" s="29"/>
      <c r="U371" s="29"/>
      <c r="V371" s="29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19"/>
    </row>
  </sheetData>
  <mergeCells count="24">
    <mergeCell ref="S6:S7"/>
    <mergeCell ref="T6:T7"/>
    <mergeCell ref="E6:E7"/>
    <mergeCell ref="F6:F7"/>
    <mergeCell ref="G6:G7"/>
    <mergeCell ref="H6:H7"/>
    <mergeCell ref="K6:Q6"/>
    <mergeCell ref="R6:R7"/>
    <mergeCell ref="Z5:Z7"/>
    <mergeCell ref="B2:Z2"/>
    <mergeCell ref="A4:A7"/>
    <mergeCell ref="C4:C7"/>
    <mergeCell ref="D4:I4"/>
    <mergeCell ref="J4:Z4"/>
    <mergeCell ref="D5:D7"/>
    <mergeCell ref="E5:H5"/>
    <mergeCell ref="I5:I7"/>
    <mergeCell ref="J5:J7"/>
    <mergeCell ref="K5:T5"/>
    <mergeCell ref="U5:U7"/>
    <mergeCell ref="V5:V7"/>
    <mergeCell ref="W5:W7"/>
    <mergeCell ref="X5:X7"/>
    <mergeCell ref="Y5:Y7"/>
  </mergeCells>
  <pageMargins left="0.25" right="0.25" top="0.75" bottom="0.75" header="0.3" footer="0.3"/>
  <pageSetup paperSize="5" scale="54" orientation="landscape" r:id="rId1"/>
  <ignoredErrors>
    <ignoredError sqref="E189 AA189:AB189 I189:K189 T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InternationalReserves</vt:lpstr>
      <vt:lpstr>NDA</vt:lpstr>
      <vt:lpstr>InternationalReserves!Print_Area</vt:lpstr>
      <vt:lpstr>NDA!Print_Area</vt:lpstr>
      <vt:lpstr>InternationalReserves!Print_Titles</vt:lpstr>
      <vt:lpstr>NDA!Print_Titles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2019-06-11T21:03:53Z</dcterms:created>
  <dcterms:modified xsi:type="dcterms:W3CDTF">2022-02-22T16:41:01Z</dcterms:modified>
</cp:coreProperties>
</file>