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02A88F54-620B-4C02-B8E4-B0F6DD7C2777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DepositoryCorporations!$A$1:$Q$130</definedName>
    <definedName name="_xlnm.Print_Area" localSheetId="0">MonetaryAuthorities!$A$1:$N$190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E124" i="9" l="1"/>
  <c r="H122" i="9"/>
  <c r="I122" i="9"/>
  <c r="J119" i="9"/>
  <c r="L181" i="5"/>
  <c r="L178" i="5" l="1"/>
  <c r="L180" i="5"/>
  <c r="L182" i="5"/>
  <c r="L184" i="5"/>
  <c r="I119" i="9"/>
  <c r="J122" i="9"/>
  <c r="E120" i="9"/>
  <c r="I120" i="9"/>
  <c r="E118" i="9"/>
  <c r="E121" i="9"/>
  <c r="H124" i="9"/>
  <c r="I121" i="9"/>
  <c r="E123" i="9"/>
  <c r="J124" i="9"/>
  <c r="J118" i="9"/>
  <c r="H123" i="9"/>
  <c r="K123" i="9" s="1"/>
  <c r="J121" i="9"/>
  <c r="J120" i="9"/>
  <c r="L179" i="5"/>
  <c r="L183" i="5"/>
  <c r="I118" i="9"/>
  <c r="K124" i="9"/>
  <c r="E119" i="9"/>
  <c r="E122" i="9"/>
  <c r="K122" i="9" s="1"/>
  <c r="I123" i="9"/>
  <c r="H118" i="9"/>
  <c r="H120" i="9"/>
  <c r="K120" i="9" s="1"/>
  <c r="J123" i="9"/>
  <c r="I124" i="9"/>
  <c r="H119" i="9"/>
  <c r="K119" i="9" s="1"/>
  <c r="H121" i="9"/>
  <c r="K121" i="9" s="1"/>
  <c r="K118" i="9" l="1"/>
  <c r="G118" i="7" l="1"/>
  <c r="F118" i="7" s="1"/>
  <c r="G120" i="7"/>
  <c r="F120" i="7" s="1"/>
  <c r="C119" i="7"/>
  <c r="C121" i="7"/>
  <c r="C123" i="7"/>
  <c r="C118" i="7"/>
  <c r="C120" i="7"/>
  <c r="C122" i="7"/>
  <c r="C124" i="7"/>
  <c r="N124" i="7"/>
  <c r="G122" i="7"/>
  <c r="F122" i="7" s="1"/>
  <c r="G124" i="7"/>
  <c r="F124" i="7" s="1"/>
  <c r="N121" i="7"/>
  <c r="G121" i="7"/>
  <c r="F121" i="7" s="1"/>
  <c r="N120" i="7"/>
  <c r="N122" i="7"/>
  <c r="G123" i="7"/>
  <c r="F123" i="7" s="1"/>
  <c r="N123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<sst xmlns="http://schemas.openxmlformats.org/spreadsheetml/2006/main" count="483" uniqueCount="222">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</sst>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4"/>
  <sheetViews>
    <sheetView tabSelected="1" zoomScale="90" zoomScaleNormal="90" zoomScaleSheetLayoutView="100" workbookViewId="0">
      <pane xSplit="2" ySplit="8" topLeftCell="C173" activePane="bottomRight" state="frozen"/>
      <selection activeCell="C5" sqref="C5:E7"/>
      <selection pane="topRight" activeCell="C5" sqref="C5:E7"/>
      <selection pane="bottomLeft" activeCell="C5" sqref="C5:E7"/>
      <selection pane="bottomRight" activeCell="A187" sqref="A187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6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  <c r="P5" s="37"/>
    </row>
    <row r="6" spans="1:16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  <c r="O6" s="38"/>
      <c r="P6" s="37"/>
    </row>
    <row r="7" spans="1:16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4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  <c r="O180" s="8"/>
    </row>
    <row r="181" spans="1:15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  <c r="O181" s="8"/>
    </row>
    <row r="182" spans="1:15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  <c r="O182" s="8"/>
    </row>
    <row r="183" spans="1:15" x14ac:dyDescent="0.3">
      <c r="A183" s="21" t="s">
        <v>220</v>
      </c>
      <c r="C183" s="22">
        <v>2264.6018140800011</v>
      </c>
      <c r="D183" s="23">
        <v>2716.3560325900007</v>
      </c>
      <c r="E183" s="23">
        <v>2735.0813784300008</v>
      </c>
      <c r="F183" s="22">
        <v>1748.3548605899991</v>
      </c>
      <c r="G183" s="23">
        <v>424.53970226999996</v>
      </c>
      <c r="H183" s="23">
        <v>428.04060686999998</v>
      </c>
      <c r="I183" s="23">
        <v>0</v>
      </c>
      <c r="J183" s="23">
        <v>1500.7256393099992</v>
      </c>
      <c r="K183" s="23">
        <v>1622.8387553</v>
      </c>
      <c r="L183" s="22">
        <f t="shared" si="8"/>
        <v>4079.8244236700002</v>
      </c>
      <c r="M183" s="23">
        <v>883.98375298999997</v>
      </c>
      <c r="N183" s="23">
        <v>3195.8406706800001</v>
      </c>
      <c r="O183" s="8"/>
    </row>
    <row r="184" spans="1:15" x14ac:dyDescent="0.3">
      <c r="A184" s="21" t="s">
        <v>221</v>
      </c>
      <c r="C184" s="22">
        <v>2474.98379548</v>
      </c>
      <c r="D184" s="23">
        <v>2927.40729521</v>
      </c>
      <c r="E184" s="23">
        <v>2950.09018023</v>
      </c>
      <c r="F184" s="22">
        <v>1538.2069793500002</v>
      </c>
      <c r="G184" s="23">
        <v>475.88180866999994</v>
      </c>
      <c r="H184" s="23">
        <v>481.83248896999999</v>
      </c>
      <c r="I184" s="23">
        <v>0</v>
      </c>
      <c r="J184" s="23">
        <v>1500.8249886999999</v>
      </c>
      <c r="K184" s="23">
        <v>1621.04345373</v>
      </c>
      <c r="L184" s="22">
        <f t="shared" si="8"/>
        <v>4080.6672284699998</v>
      </c>
      <c r="M184" s="23">
        <v>875.22482998999999</v>
      </c>
      <c r="N184" s="23">
        <v>3205.4423984800001</v>
      </c>
      <c r="O184" s="8"/>
    </row>
    <row r="185" spans="1:15" x14ac:dyDescent="0.3">
      <c r="A185" s="21"/>
      <c r="C185" s="22"/>
      <c r="D185" s="23"/>
      <c r="E185" s="23"/>
      <c r="F185" s="22"/>
      <c r="G185" s="23"/>
      <c r="H185" s="23"/>
      <c r="I185" s="23"/>
      <c r="J185" s="23"/>
      <c r="K185" s="23"/>
      <c r="L185" s="22"/>
      <c r="M185" s="23"/>
      <c r="N185" s="23"/>
      <c r="O185" s="8"/>
    </row>
    <row r="186" spans="1:15" x14ac:dyDescent="0.3">
      <c r="A186" s="21"/>
      <c r="C186" s="22"/>
      <c r="D186" s="23"/>
      <c r="E186" s="23"/>
      <c r="F186" s="22"/>
      <c r="G186" s="23"/>
      <c r="H186" s="23"/>
      <c r="I186" s="23"/>
      <c r="J186" s="23"/>
      <c r="K186" s="23"/>
      <c r="L186" s="22"/>
      <c r="M186" s="23"/>
      <c r="N186" s="23"/>
      <c r="O186" s="8"/>
    </row>
    <row r="187" spans="1:15" x14ac:dyDescent="0.3">
      <c r="A187" s="21"/>
      <c r="C187" s="22"/>
      <c r="D187" s="23"/>
      <c r="E187" s="23"/>
      <c r="F187" s="22"/>
      <c r="G187" s="23"/>
      <c r="H187" s="23"/>
      <c r="I187" s="23"/>
      <c r="J187" s="23"/>
      <c r="K187" s="23"/>
      <c r="L187" s="22"/>
      <c r="M187" s="23"/>
      <c r="N187" s="23"/>
      <c r="O187" s="8"/>
    </row>
    <row r="188" spans="1:15" x14ac:dyDescent="0.3">
      <c r="A188" s="21"/>
      <c r="C188" s="22"/>
      <c r="D188" s="23"/>
      <c r="E188" s="23"/>
      <c r="F188" s="22"/>
      <c r="G188" s="23"/>
      <c r="H188" s="23"/>
      <c r="I188" s="23"/>
      <c r="J188" s="23"/>
      <c r="K188" s="23"/>
      <c r="L188" s="22"/>
      <c r="M188" s="23"/>
      <c r="N188" s="23"/>
      <c r="O188" s="8"/>
    </row>
    <row r="189" spans="1:15" x14ac:dyDescent="0.3">
      <c r="A189" s="24" t="s">
        <v>27</v>
      </c>
      <c r="I189" s="6"/>
      <c r="J189" s="6"/>
      <c r="K189" s="6"/>
      <c r="O189" s="8"/>
    </row>
    <row r="190" spans="1:15" x14ac:dyDescent="0.3">
      <c r="A190" s="24" t="s">
        <v>45</v>
      </c>
      <c r="I190" s="6"/>
      <c r="J190" s="6"/>
      <c r="K190" s="6"/>
      <c r="O190" s="8"/>
    </row>
    <row r="191" spans="1:15" x14ac:dyDescent="0.3">
      <c r="A191" s="24" t="s">
        <v>30</v>
      </c>
      <c r="I191" s="6"/>
      <c r="J191" s="6"/>
      <c r="K191" s="6"/>
      <c r="O191" s="8"/>
    </row>
    <row r="192" spans="1:15" x14ac:dyDescent="0.3">
      <c r="I192" s="6"/>
      <c r="J192" s="6"/>
      <c r="K192" s="6"/>
      <c r="O192" s="8"/>
    </row>
    <row r="193" spans="9:15" x14ac:dyDescent="0.3">
      <c r="I193" s="6"/>
      <c r="J193" s="6"/>
      <c r="K193" s="6"/>
      <c r="O193" s="8"/>
    </row>
    <row r="194" spans="9:15" x14ac:dyDescent="0.3">
      <c r="I194" s="6"/>
      <c r="J194" s="6"/>
      <c r="K194" s="6"/>
      <c r="O194" s="8"/>
    </row>
    <row r="195" spans="9:15" x14ac:dyDescent="0.3">
      <c r="I195" s="6"/>
      <c r="J195" s="6"/>
      <c r="K195" s="6"/>
      <c r="O195" s="8"/>
    </row>
    <row r="196" spans="9:15" x14ac:dyDescent="0.3">
      <c r="I196" s="6"/>
      <c r="J196" s="6"/>
      <c r="K196" s="6"/>
      <c r="O196" s="8"/>
    </row>
    <row r="197" spans="9:15" x14ac:dyDescent="0.3">
      <c r="I197" s="6"/>
      <c r="J197" s="6"/>
      <c r="K197" s="6"/>
      <c r="O197" s="8"/>
    </row>
    <row r="198" spans="9:15" x14ac:dyDescent="0.3">
      <c r="I198" s="6"/>
      <c r="J198" s="6"/>
      <c r="K198" s="6"/>
      <c r="O198" s="8"/>
    </row>
    <row r="199" spans="9:15" x14ac:dyDescent="0.3">
      <c r="I199" s="6"/>
      <c r="J199" s="6"/>
      <c r="K199" s="6"/>
      <c r="O199" s="8"/>
    </row>
    <row r="200" spans="9:15" x14ac:dyDescent="0.3">
      <c r="I200" s="6"/>
      <c r="J200" s="6"/>
      <c r="K200" s="6"/>
      <c r="O200" s="8"/>
    </row>
    <row r="201" spans="9:15" x14ac:dyDescent="0.3">
      <c r="I201" s="6"/>
      <c r="J201" s="6"/>
      <c r="K201" s="6"/>
      <c r="O201" s="8"/>
    </row>
    <row r="202" spans="9:15" x14ac:dyDescent="0.3">
      <c r="I202" s="6"/>
      <c r="J202" s="6"/>
      <c r="K202" s="6"/>
      <c r="O202" s="8"/>
    </row>
    <row r="203" spans="9:15" x14ac:dyDescent="0.3">
      <c r="I203" s="6"/>
      <c r="J203" s="6"/>
      <c r="K203" s="6"/>
      <c r="O203" s="8"/>
    </row>
    <row r="204" spans="9:15" x14ac:dyDescent="0.3">
      <c r="I204" s="6"/>
      <c r="J204" s="6"/>
      <c r="K204" s="6"/>
      <c r="O204" s="8"/>
    </row>
    <row r="205" spans="9:15" x14ac:dyDescent="0.3">
      <c r="I205" s="6"/>
      <c r="J205" s="6"/>
      <c r="K205" s="6"/>
      <c r="O205" s="8"/>
    </row>
    <row r="206" spans="9:15" x14ac:dyDescent="0.3">
      <c r="I206" s="6"/>
      <c r="J206" s="6"/>
      <c r="K206" s="6"/>
      <c r="O206" s="8"/>
    </row>
    <row r="207" spans="9:15" x14ac:dyDescent="0.3">
      <c r="I207" s="6"/>
      <c r="J207" s="6"/>
      <c r="K207" s="6"/>
      <c r="O207" s="8"/>
    </row>
    <row r="208" spans="9:15" x14ac:dyDescent="0.3">
      <c r="I208" s="6"/>
      <c r="J208" s="6"/>
      <c r="K208" s="6"/>
      <c r="O208" s="8"/>
    </row>
    <row r="209" spans="9:15" x14ac:dyDescent="0.3">
      <c r="I209" s="6"/>
      <c r="J209" s="6"/>
      <c r="K209" s="6"/>
      <c r="O209" s="8"/>
    </row>
    <row r="210" spans="9:15" x14ac:dyDescent="0.3">
      <c r="I210" s="6"/>
      <c r="J210" s="6"/>
      <c r="K210" s="6"/>
      <c r="O210" s="8"/>
    </row>
    <row r="211" spans="9:15" x14ac:dyDescent="0.3">
      <c r="I211" s="6"/>
      <c r="J211" s="6"/>
      <c r="K211" s="6"/>
      <c r="O211" s="8"/>
    </row>
    <row r="212" spans="9:15" x14ac:dyDescent="0.3">
      <c r="I212" s="6"/>
      <c r="J212" s="6"/>
      <c r="K212" s="6"/>
      <c r="O212" s="8"/>
    </row>
    <row r="213" spans="9:15" x14ac:dyDescent="0.3">
      <c r="I213" s="26"/>
      <c r="J213" s="26"/>
      <c r="K213" s="26"/>
    </row>
    <row r="214" spans="9:15" x14ac:dyDescent="0.3">
      <c r="I214" s="26"/>
      <c r="J214" s="26"/>
      <c r="K214" s="26"/>
    </row>
    <row r="215" spans="9:15" x14ac:dyDescent="0.3">
      <c r="I215" s="26"/>
      <c r="J215" s="26"/>
      <c r="K215" s="26"/>
    </row>
    <row r="216" spans="9:15" x14ac:dyDescent="0.3">
      <c r="I216" s="26"/>
      <c r="J216" s="26"/>
      <c r="K216" s="26"/>
    </row>
    <row r="217" spans="9:15" x14ac:dyDescent="0.3">
      <c r="I217" s="26"/>
      <c r="J217" s="26"/>
      <c r="K217" s="26"/>
    </row>
    <row r="218" spans="9:15" x14ac:dyDescent="0.3">
      <c r="I218" s="26"/>
      <c r="J218" s="26"/>
      <c r="K218" s="26"/>
    </row>
    <row r="219" spans="9:15" x14ac:dyDescent="0.3">
      <c r="I219" s="26"/>
      <c r="J219" s="26"/>
      <c r="K219" s="26"/>
    </row>
    <row r="220" spans="9:15" x14ac:dyDescent="0.3">
      <c r="I220" s="26"/>
      <c r="J220" s="26"/>
      <c r="K220" s="26"/>
    </row>
    <row r="221" spans="9:15" x14ac:dyDescent="0.3">
      <c r="I221" s="26"/>
      <c r="J221" s="26"/>
      <c r="K221" s="26"/>
    </row>
    <row r="222" spans="9:15" x14ac:dyDescent="0.3">
      <c r="I222" s="26"/>
      <c r="J222" s="26"/>
      <c r="K222" s="26"/>
    </row>
    <row r="223" spans="9:15" x14ac:dyDescent="0.3">
      <c r="I223" s="26"/>
      <c r="J223" s="26"/>
      <c r="K223" s="26"/>
    </row>
    <row r="224" spans="9:15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0"/>
  <sheetViews>
    <sheetView zoomScale="80" zoomScaleNormal="80" zoomScaleSheetLayoutView="100" workbookViewId="0">
      <pane xSplit="2" ySplit="8" topLeftCell="C110" activePane="bottomRight" state="frozen"/>
      <selection activeCell="C5" sqref="C5:E7"/>
      <selection pane="topRight" activeCell="C5" sqref="C5:E7"/>
      <selection pane="bottomLeft" activeCell="C5" sqref="C5:E7"/>
      <selection pane="bottomRight" activeCell="A127" sqref="A127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8"/>
    <col min="19" max="16384" width="9.26953125" style="7"/>
  </cols>
  <sheetData>
    <row r="1" spans="1:18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  <c r="R1" s="44"/>
    </row>
    <row r="2" spans="1:18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8" x14ac:dyDescent="0.3">
      <c r="Q4" s="5" t="s">
        <v>15</v>
      </c>
    </row>
    <row r="5" spans="1:18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  <c r="R5" s="37"/>
    </row>
    <row r="6" spans="1:18" s="36" customFormat="1" ht="31.2" customHeigh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  <c r="R6" s="37"/>
    </row>
    <row r="7" spans="1:18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  <c r="R7" s="31"/>
    </row>
    <row r="8" spans="1:18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8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8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8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8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8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8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8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8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4" si="20">SUM(D118:E118)</f>
        <v>2030.8285451488196</v>
      </c>
      <c r="D118" s="23">
        <v>1420.6113891017003</v>
      </c>
      <c r="E118" s="23">
        <v>610.21715604711926</v>
      </c>
      <c r="F118" s="22">
        <f t="shared" ref="F118:F124" si="21">G118+J118+L118</f>
        <v>10670.821470077342</v>
      </c>
      <c r="G118" s="23">
        <f t="shared" ref="G118:G124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4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10735.590127671836</v>
      </c>
      <c r="G122" s="23">
        <f t="shared" si="22"/>
        <v>2416.2978861188476</v>
      </c>
      <c r="H122" s="23">
        <v>357.36861849000013</v>
      </c>
      <c r="I122" s="23">
        <v>2058.9292676288474</v>
      </c>
      <c r="J122" s="23">
        <v>8457.4121781506146</v>
      </c>
      <c r="K122" s="23">
        <v>8113.0119183419019</v>
      </c>
      <c r="L122" s="23">
        <v>-138.11993659762547</v>
      </c>
      <c r="M122" s="23">
        <v>-55.511251241680704</v>
      </c>
      <c r="N122" s="22">
        <f t="shared" si="23"/>
        <v>12875.847912519075</v>
      </c>
      <c r="O122" s="23">
        <v>192.87685381000023</v>
      </c>
      <c r="P122" s="23">
        <v>10978.416584466187</v>
      </c>
      <c r="Q122" s="23">
        <v>1704.5544742428879</v>
      </c>
    </row>
    <row r="123" spans="1:17" x14ac:dyDescent="0.3">
      <c r="A123" s="21" t="s">
        <v>220</v>
      </c>
      <c r="C123" s="22">
        <f t="shared" si="20"/>
        <v>2235.7093438535976</v>
      </c>
      <c r="D123" s="23">
        <v>1545.0917056097003</v>
      </c>
      <c r="E123" s="23">
        <v>690.61763824389709</v>
      </c>
      <c r="F123" s="22">
        <f t="shared" si="21"/>
        <v>10718.511005998496</v>
      </c>
      <c r="G123" s="23">
        <f t="shared" si="22"/>
        <v>2469.7853772151443</v>
      </c>
      <c r="H123" s="23">
        <v>410.36598296999989</v>
      </c>
      <c r="I123" s="23">
        <v>2059.4193942451443</v>
      </c>
      <c r="J123" s="23">
        <v>8439.721071173728</v>
      </c>
      <c r="K123" s="23">
        <v>8103.0175356659629</v>
      </c>
      <c r="L123" s="23">
        <v>-190.99544239037647</v>
      </c>
      <c r="M123" s="23">
        <v>-153.05363056095854</v>
      </c>
      <c r="N123" s="22">
        <f t="shared" si="23"/>
        <v>12896.471569892494</v>
      </c>
      <c r="O123" s="23">
        <v>206.6983922900001</v>
      </c>
      <c r="P123" s="23">
        <v>10989.988561214212</v>
      </c>
      <c r="Q123" s="23">
        <v>1699.7846163882828</v>
      </c>
    </row>
    <row r="124" spans="1:17" x14ac:dyDescent="0.3">
      <c r="A124" s="21" t="s">
        <v>221</v>
      </c>
      <c r="C124" s="22">
        <f t="shared" si="20"/>
        <v>2254.1455614412334</v>
      </c>
      <c r="D124" s="23">
        <v>1498.1896614561606</v>
      </c>
      <c r="E124" s="23">
        <v>755.95589998507285</v>
      </c>
      <c r="F124" s="22">
        <f t="shared" si="21"/>
        <v>10732.523830548884</v>
      </c>
      <c r="G124" s="23">
        <f t="shared" si="22"/>
        <v>2534.7289013032414</v>
      </c>
      <c r="H124" s="23">
        <v>467.58049112000003</v>
      </c>
      <c r="I124" s="23">
        <v>2067.1484101832411</v>
      </c>
      <c r="J124" s="23">
        <v>8473.5389907143945</v>
      </c>
      <c r="K124" s="23">
        <v>8091.1541724631043</v>
      </c>
      <c r="L124" s="23">
        <v>-275.74406146875242</v>
      </c>
      <c r="M124" s="23">
        <v>-166.53617782669863</v>
      </c>
      <c r="N124" s="22">
        <f t="shared" si="23"/>
        <v>12928.982981993548</v>
      </c>
      <c r="O124" s="23">
        <v>206.82315469999995</v>
      </c>
      <c r="P124" s="23">
        <v>11030.886823540608</v>
      </c>
      <c r="Q124" s="23">
        <v>1691.2730037529391</v>
      </c>
    </row>
    <row r="125" spans="1:17" x14ac:dyDescent="0.3">
      <c r="A125" s="21"/>
      <c r="C125" s="22"/>
      <c r="D125" s="23"/>
      <c r="E125" s="23"/>
      <c r="F125" s="22"/>
      <c r="G125" s="23"/>
      <c r="H125" s="23"/>
      <c r="I125" s="23"/>
      <c r="J125" s="23"/>
      <c r="K125" s="23"/>
      <c r="L125" s="23"/>
      <c r="M125" s="23"/>
      <c r="N125" s="22"/>
      <c r="O125" s="23"/>
      <c r="P125" s="23"/>
      <c r="Q125" s="23"/>
    </row>
    <row r="126" spans="1:17" x14ac:dyDescent="0.3">
      <c r="A126" s="24" t="s">
        <v>45</v>
      </c>
      <c r="J126" s="6"/>
      <c r="K126" s="6"/>
      <c r="L126" s="6"/>
      <c r="M126" s="6"/>
      <c r="N126" s="5"/>
      <c r="O126" s="6"/>
      <c r="P126" s="6"/>
      <c r="Q126" s="6"/>
    </row>
    <row r="127" spans="1:17" x14ac:dyDescent="0.3">
      <c r="A127" s="24" t="s">
        <v>28</v>
      </c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A128" s="24" t="s">
        <v>29</v>
      </c>
      <c r="J128" s="6"/>
      <c r="K128" s="6"/>
      <c r="L128" s="6"/>
      <c r="M128" s="6"/>
      <c r="N128" s="5"/>
      <c r="O128" s="6"/>
      <c r="P128" s="6"/>
      <c r="Q128" s="6"/>
    </row>
    <row r="129" spans="1:17" x14ac:dyDescent="0.3">
      <c r="A129" s="24" t="s">
        <v>31</v>
      </c>
      <c r="J129" s="6"/>
      <c r="K129" s="6"/>
      <c r="L129" s="6"/>
      <c r="M129" s="6"/>
      <c r="N129" s="5"/>
      <c r="O129" s="6"/>
      <c r="P129" s="6"/>
      <c r="Q129" s="6"/>
    </row>
    <row r="130" spans="1:17" x14ac:dyDescent="0.3">
      <c r="A130" s="24"/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26"/>
      <c r="K149" s="26"/>
      <c r="L149" s="26"/>
      <c r="M149" s="26"/>
      <c r="N149" s="27"/>
      <c r="O149" s="26"/>
      <c r="P149" s="26"/>
      <c r="Q149" s="2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</sheetData>
  <mergeCells count="17">
    <mergeCell ref="L6:M6"/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</mergeCells>
  <pageMargins left="0.7" right="0.7" top="0.75" bottom="0.75" header="0.3" footer="0.3"/>
  <pageSetup scale="26" orientation="landscape" r:id="rId1"/>
  <ignoredErrors>
    <ignoredError sqref="G9:G1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5"/>
  <sheetViews>
    <sheetView zoomScale="92" zoomScaleNormal="92" workbookViewId="0">
      <pane xSplit="2" ySplit="8" topLeftCell="C109" activePane="bottomRight" state="frozen"/>
      <selection activeCell="C5" sqref="C5:E7"/>
      <selection pane="topRight" activeCell="C5" sqref="C5:E7"/>
      <selection pane="bottomLeft" activeCell="C5" sqref="C5:E7"/>
      <selection pane="bottomRight" activeCell="A124" sqref="A124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4" si="22">C118-D118</f>
        <v>684.73248776928813</v>
      </c>
      <c r="F118" s="23">
        <v>8537.6984522677685</v>
      </c>
      <c r="G118" s="23">
        <v>8432.4360315800004</v>
      </c>
      <c r="H118" s="23">
        <f t="shared" ref="H118:H124" si="23">F118-G118</f>
        <v>105.2624206877681</v>
      </c>
      <c r="I118" s="23">
        <f t="shared" ref="I118:I124" si="24">F118/C118*100</f>
        <v>65.101352320668866</v>
      </c>
      <c r="J118" s="23">
        <f t="shared" ref="J118:J124" si="25">G118/D118*100</f>
        <v>67.840811948316627</v>
      </c>
      <c r="K118" s="23">
        <f t="shared" ref="K118:K124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13406.546627070496</v>
      </c>
      <c r="D122" s="23">
        <v>12577.254190557744</v>
      </c>
      <c r="E122" s="23">
        <f t="shared" si="22"/>
        <v>829.29243651275283</v>
      </c>
      <c r="F122" s="23">
        <v>8435.7099711556493</v>
      </c>
      <c r="G122" s="23">
        <v>8332.0582509378801</v>
      </c>
      <c r="H122" s="23">
        <f t="shared" si="23"/>
        <v>103.65172021776925</v>
      </c>
      <c r="I122" s="23">
        <f t="shared" si="24"/>
        <v>62.922318519537804</v>
      </c>
      <c r="J122" s="23">
        <f t="shared" si="25"/>
        <v>66.247037109205394</v>
      </c>
      <c r="K122" s="23">
        <f t="shared" si="26"/>
        <v>12.498814128057624</v>
      </c>
      <c r="O122" s="8"/>
    </row>
    <row r="123" spans="1:15" x14ac:dyDescent="0.3">
      <c r="A123" s="21" t="s">
        <v>220</v>
      </c>
      <c r="C123" s="23">
        <v>13439.4206507364</v>
      </c>
      <c r="D123" s="23">
        <v>12601.386367979809</v>
      </c>
      <c r="E123" s="23">
        <f t="shared" si="22"/>
        <v>838.03428275659098</v>
      </c>
      <c r="F123" s="23">
        <v>8416.7527411049996</v>
      </c>
      <c r="G123" s="23">
        <v>8313.8660805349991</v>
      </c>
      <c r="H123" s="23">
        <f t="shared" si="23"/>
        <v>102.88666057000046</v>
      </c>
      <c r="I123" s="23">
        <f t="shared" si="24"/>
        <v>62.627348007325089</v>
      </c>
      <c r="J123" s="23">
        <f t="shared" si="25"/>
        <v>65.975804865888236</v>
      </c>
      <c r="K123" s="23">
        <f t="shared" si="26"/>
        <v>12.277142198952752</v>
      </c>
      <c r="O123" s="8"/>
    </row>
    <row r="124" spans="1:15" x14ac:dyDescent="0.3">
      <c r="A124" s="21" t="s">
        <v>221</v>
      </c>
      <c r="C124" s="23">
        <v>13431.37665903519</v>
      </c>
      <c r="D124" s="23">
        <v>12584.439668972982</v>
      </c>
      <c r="E124" s="23">
        <f t="shared" si="22"/>
        <v>846.93699006220777</v>
      </c>
      <c r="F124" s="23">
        <v>8450.5191493750008</v>
      </c>
      <c r="G124" s="23">
        <v>8346.4548861650001</v>
      </c>
      <c r="H124" s="23">
        <f t="shared" si="23"/>
        <v>104.06426321000072</v>
      </c>
      <c r="I124" s="23">
        <f t="shared" si="24"/>
        <v>62.916254706403443</v>
      </c>
      <c r="J124" s="23">
        <f t="shared" si="25"/>
        <v>66.323611584735389</v>
      </c>
      <c r="K124" s="23">
        <f t="shared" si="26"/>
        <v>12.287131679342187</v>
      </c>
      <c r="O124" s="8"/>
    </row>
    <row r="125" spans="1:15" x14ac:dyDescent="0.3">
      <c r="A125" s="28"/>
      <c r="F125" s="26"/>
      <c r="G125" s="26"/>
      <c r="I125" s="26"/>
      <c r="J125" s="27"/>
      <c r="K125" s="26"/>
    </row>
    <row r="126" spans="1:15" x14ac:dyDescent="0.3">
      <c r="A126" s="28" t="s">
        <v>45</v>
      </c>
      <c r="F126" s="26"/>
      <c r="G126" s="26"/>
      <c r="I126" s="26"/>
      <c r="J126" s="27"/>
      <c r="K126" s="26"/>
    </row>
    <row r="127" spans="1:15" x14ac:dyDescent="0.3">
      <c r="A127" s="28"/>
      <c r="F127" s="26"/>
      <c r="G127" s="26"/>
      <c r="I127" s="26"/>
      <c r="J127" s="27"/>
      <c r="K127" s="26"/>
    </row>
    <row r="128" spans="1:15" x14ac:dyDescent="0.3">
      <c r="A128" s="28"/>
      <c r="F128" s="26"/>
      <c r="G128" s="26"/>
      <c r="I128" s="26"/>
      <c r="J128" s="27"/>
      <c r="K128" s="26"/>
    </row>
    <row r="129" spans="1:11" x14ac:dyDescent="0.3">
      <c r="A129" s="28"/>
      <c r="F129" s="26"/>
      <c r="G129" s="26"/>
      <c r="I129" s="26"/>
      <c r="J129" s="27"/>
      <c r="K129" s="26"/>
    </row>
    <row r="130" spans="1:11" x14ac:dyDescent="0.3">
      <c r="A130" s="28"/>
      <c r="F130" s="26"/>
      <c r="G130" s="26"/>
      <c r="I130" s="26"/>
      <c r="J130" s="27"/>
      <c r="K130" s="26"/>
    </row>
    <row r="131" spans="1:11" x14ac:dyDescent="0.3">
      <c r="F131" s="26"/>
      <c r="G131" s="26"/>
      <c r="I131" s="26"/>
      <c r="J131" s="27"/>
      <c r="K131" s="26"/>
    </row>
    <row r="132" spans="1:11" x14ac:dyDescent="0.3">
      <c r="F132" s="26"/>
      <c r="G132" s="26"/>
      <c r="I132" s="26"/>
      <c r="J132" s="27"/>
      <c r="K132" s="26"/>
    </row>
    <row r="133" spans="1:11" x14ac:dyDescent="0.3">
      <c r="F133" s="26"/>
      <c r="G133" s="26"/>
      <c r="I133" s="26"/>
      <c r="J133" s="27"/>
      <c r="K133" s="26"/>
    </row>
    <row r="134" spans="1:11" x14ac:dyDescent="0.3"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2021-10-13T01:56:05Z</dcterms:modified>
</cp:coreProperties>
</file>