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F632703C-3EDC-431D-8649-05C80B037005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6" i="1" l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I182" i="1"/>
  <c r="E182" i="1" s="1"/>
  <c r="D182" i="1" s="1"/>
  <c r="C182" i="1" s="1"/>
  <c r="I185" i="1"/>
  <c r="E185" i="1" s="1"/>
  <c r="D185" i="1" s="1"/>
  <c r="C185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79" i="1"/>
  <c r="D179" i="1" s="1"/>
  <c r="C179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E155" i="1" s="1"/>
  <c r="D155" i="1" s="1"/>
  <c r="C155" i="1" s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E89" i="1"/>
  <c r="D89" i="1" s="1"/>
  <c r="C89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I109" i="2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<sst xmlns="http://schemas.openxmlformats.org/spreadsheetml/2006/main" count="56" uniqueCount="52">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</sst>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81"/>
  <sheetViews>
    <sheetView tabSelected="1" zoomScaleNormal="100" workbookViewId="0">
      <pane xSplit="2" ySplit="7" topLeftCell="C168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C186" sqref="C186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6" si="24">D178-SUM(P178:S178)</f>
        <v>2119876.6764500001</v>
      </c>
      <c r="D178" s="23">
        <f t="shared" ref="D178:D186" si="25">E178-O178</f>
        <v>2565884.7722200002</v>
      </c>
      <c r="E178" s="23">
        <f t="shared" ref="E178:E186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6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2394176.2877699994</v>
      </c>
      <c r="D185" s="23">
        <f t="shared" si="25"/>
        <v>2848321.9497799994</v>
      </c>
      <c r="E185" s="23">
        <f t="shared" si="26"/>
        <v>2872433.1260499996</v>
      </c>
      <c r="F185" s="24">
        <v>0</v>
      </c>
      <c r="G185" s="24">
        <v>12293.71817</v>
      </c>
      <c r="H185" s="24">
        <v>561345.72996999999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35882.295159999994</v>
      </c>
      <c r="N185" s="24">
        <v>267846.85499999998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2330253.3219400002</v>
      </c>
      <c r="D186" s="23">
        <f t="shared" si="25"/>
        <v>2783863.4669600003</v>
      </c>
      <c r="E186" s="23">
        <f t="shared" si="26"/>
        <v>2798059.5597100002</v>
      </c>
      <c r="F186" s="24">
        <v>0</v>
      </c>
      <c r="G186" s="24">
        <v>16445.41042</v>
      </c>
      <c r="H186" s="24">
        <v>496761.37087999994</v>
      </c>
      <c r="I186" s="24">
        <f t="shared" si="27"/>
        <v>1966927.5355000002</v>
      </c>
      <c r="J186" s="24">
        <v>0</v>
      </c>
      <c r="K186" s="24">
        <v>560707.55429999996</v>
      </c>
      <c r="L186" s="24">
        <v>1406219.9812000003</v>
      </c>
      <c r="M186" s="24">
        <v>35882.295159999994</v>
      </c>
      <c r="N186" s="24">
        <v>267846.85499999998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x14ac:dyDescent="0.25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25">
      <c r="A222" s="27"/>
      <c r="D222" s="15"/>
      <c r="E222" s="15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AB222" s="19"/>
    </row>
    <row r="223" spans="1:28" x14ac:dyDescent="0.25">
      <c r="A223" s="27"/>
      <c r="D223" s="15"/>
      <c r="E223" s="15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AB223" s="19"/>
    </row>
    <row r="224" spans="1:28" x14ac:dyDescent="0.25">
      <c r="A224" s="27"/>
      <c r="D224" s="15"/>
      <c r="E224" s="15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B236" s="19"/>
    </row>
    <row r="237" spans="1:28" x14ac:dyDescent="0.25">
      <c r="AB237" s="19"/>
    </row>
    <row r="238" spans="1:28" x14ac:dyDescent="0.25">
      <c r="AB238" s="19"/>
    </row>
    <row r="239" spans="1:28" x14ac:dyDescent="0.25"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25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  <row r="379" spans="1:28" x14ac:dyDescent="0.25">
      <c r="A379" s="6"/>
      <c r="B379" s="5"/>
      <c r="C379" s="28"/>
      <c r="D379" s="29"/>
      <c r="E379" s="2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19"/>
    </row>
    <row r="380" spans="1:28" x14ac:dyDescent="0.25">
      <c r="A380" s="6"/>
      <c r="B380" s="5"/>
      <c r="C380" s="28"/>
      <c r="D380" s="29"/>
      <c r="E380" s="29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19"/>
    </row>
    <row r="381" spans="1:28" x14ac:dyDescent="0.25">
      <c r="A381" s="6"/>
      <c r="B381" s="5"/>
      <c r="C381" s="28"/>
      <c r="D381" s="29"/>
      <c r="E381" s="29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C186 E9:E186 I9:I1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81"/>
  <sheetViews>
    <sheetView zoomScale="90" zoomScaleNormal="90" workbookViewId="0">
      <pane xSplit="2" ySplit="7" topLeftCell="C165" activePane="bottomRight" state="frozen"/>
      <selection activeCell="K173" sqref="K173"/>
      <selection pane="topRight" activeCell="K173" sqref="K173"/>
      <selection pane="bottomLeft" activeCell="K173" sqref="K173"/>
      <selection pane="bottomRight" activeCell="A186" sqref="A186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3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4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6" t="s">
        <v>13</v>
      </c>
      <c r="L5" s="56"/>
      <c r="M5" s="56"/>
      <c r="N5" s="56"/>
      <c r="O5" s="56"/>
      <c r="P5" s="56"/>
      <c r="Q5" s="56"/>
      <c r="R5" s="56"/>
      <c r="S5" s="56"/>
      <c r="T5" s="56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4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0" t="s">
        <v>24</v>
      </c>
      <c r="L6" s="51"/>
      <c r="M6" s="51"/>
      <c r="N6" s="51"/>
      <c r="O6" s="51"/>
      <c r="P6" s="51"/>
      <c r="Q6" s="52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5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6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6" si="31">SUM(D178:E178)</f>
        <v>3840624.2368600005</v>
      </c>
      <c r="J178" s="23">
        <f t="shared" ref="J178:J186" si="32">SUM(T178:Z178)</f>
        <v>1659991.2874700006</v>
      </c>
      <c r="K178" s="24">
        <f t="shared" ref="K178:K186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6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s="26" customFormat="1" x14ac:dyDescent="0.25">
      <c r="A185" s="20">
        <v>44440</v>
      </c>
      <c r="B185" s="21"/>
      <c r="C185" s="23">
        <v>2394176.2877699994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1688992.0341299998</v>
      </c>
      <c r="K185" s="24">
        <f t="shared" si="33"/>
        <v>619162.30715999997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-218641.75885000001</v>
      </c>
      <c r="R185" s="24">
        <v>0</v>
      </c>
      <c r="S185" s="24">
        <v>-5861.1207799999993</v>
      </c>
      <c r="T185" s="24">
        <f t="shared" si="34"/>
        <v>613301.18637999997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1608940.2720999999</v>
      </c>
      <c r="Z185" s="24">
        <v>-96889.302509999994</v>
      </c>
      <c r="AA185" s="21"/>
      <c r="AB185" s="21"/>
      <c r="AC185" s="21"/>
      <c r="AD185" s="21"/>
      <c r="AE185" s="21"/>
      <c r="AF185" s="21"/>
      <c r="AG185" s="21"/>
      <c r="AH185" s="25"/>
    </row>
    <row r="186" spans="1:34" s="26" customFormat="1" x14ac:dyDescent="0.25">
      <c r="A186" s="20">
        <v>44470</v>
      </c>
      <c r="B186" s="21"/>
      <c r="C186" s="23">
        <v>2330253.3219400002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1711947.9704899997</v>
      </c>
      <c r="K186" s="24">
        <f t="shared" si="33"/>
        <v>695850.6818299999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-144903.38417999999</v>
      </c>
      <c r="R186" s="24">
        <v>0</v>
      </c>
      <c r="S186" s="24">
        <v>-7351.0710500000005</v>
      </c>
      <c r="T186" s="24">
        <f t="shared" si="34"/>
        <v>688499.61077999987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1606146.5438399999</v>
      </c>
      <c r="Z186" s="24">
        <v>-146719.39712999988</v>
      </c>
      <c r="AA186" s="21"/>
      <c r="AB186" s="21"/>
      <c r="AC186" s="21"/>
      <c r="AD186" s="21"/>
      <c r="AE186" s="21"/>
      <c r="AF186" s="21"/>
      <c r="AG186" s="21"/>
      <c r="AH186" s="25"/>
    </row>
    <row r="187" spans="1:34" x14ac:dyDescent="0.25">
      <c r="A187" s="7"/>
      <c r="C187" s="15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25">
      <c r="A188" s="7"/>
      <c r="C188" s="15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25">
      <c r="A189" s="7"/>
      <c r="C189" s="15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C190" s="15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C191" s="15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H220" s="19"/>
    </row>
    <row r="221" spans="1:34" x14ac:dyDescent="0.25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H221" s="19"/>
    </row>
    <row r="222" spans="1:34" x14ac:dyDescent="0.25">
      <c r="A222" s="7"/>
      <c r="D222" s="15"/>
      <c r="E222" s="7"/>
      <c r="F222" s="7"/>
      <c r="G222" s="7"/>
      <c r="H222" s="7"/>
      <c r="I222" s="15"/>
      <c r="J222" s="15"/>
      <c r="K222" s="7"/>
      <c r="L222" s="7"/>
      <c r="M222" s="7"/>
      <c r="N222" s="7"/>
      <c r="O222" s="7"/>
      <c r="P222" s="7"/>
      <c r="Q222" s="7"/>
      <c r="R222" s="15"/>
      <c r="S222" s="7"/>
      <c r="T222" s="15"/>
      <c r="U222" s="15"/>
      <c r="V222" s="15"/>
      <c r="W222" s="7"/>
      <c r="X222" s="7"/>
      <c r="Y222" s="7"/>
      <c r="Z222" s="7"/>
      <c r="AH222" s="19"/>
    </row>
    <row r="223" spans="1:34" x14ac:dyDescent="0.25">
      <c r="A223" s="7"/>
      <c r="D223" s="15"/>
      <c r="E223" s="7"/>
      <c r="F223" s="7"/>
      <c r="G223" s="7"/>
      <c r="H223" s="7"/>
      <c r="I223" s="15"/>
      <c r="J223" s="15"/>
      <c r="K223" s="7"/>
      <c r="L223" s="7"/>
      <c r="M223" s="7"/>
      <c r="N223" s="7"/>
      <c r="O223" s="7"/>
      <c r="P223" s="7"/>
      <c r="Q223" s="7"/>
      <c r="R223" s="15"/>
      <c r="S223" s="7"/>
      <c r="T223" s="15"/>
      <c r="U223" s="15"/>
      <c r="V223" s="15"/>
      <c r="W223" s="7"/>
      <c r="X223" s="7"/>
      <c r="Y223" s="7"/>
      <c r="Z223" s="7"/>
      <c r="AH223" s="19"/>
    </row>
    <row r="224" spans="1:34" x14ac:dyDescent="0.25">
      <c r="A224" s="7"/>
      <c r="D224" s="15"/>
      <c r="E224" s="7"/>
      <c r="F224" s="7"/>
      <c r="G224" s="7"/>
      <c r="H224" s="7"/>
      <c r="I224" s="15"/>
      <c r="J224" s="15"/>
      <c r="K224" s="7"/>
      <c r="L224" s="7"/>
      <c r="M224" s="7"/>
      <c r="N224" s="7"/>
      <c r="O224" s="7"/>
      <c r="P224" s="7"/>
      <c r="Q224" s="7"/>
      <c r="R224" s="15"/>
      <c r="S224" s="7"/>
      <c r="T224" s="15"/>
      <c r="U224" s="15"/>
      <c r="V224" s="15"/>
      <c r="W224" s="7"/>
      <c r="X224" s="7"/>
      <c r="Y224" s="7"/>
      <c r="Z224" s="7"/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H235" s="19"/>
    </row>
    <row r="236" spans="1:34" x14ac:dyDescent="0.25">
      <c r="AH236" s="19"/>
    </row>
    <row r="237" spans="1:34" x14ac:dyDescent="0.25">
      <c r="AH237" s="19"/>
    </row>
    <row r="238" spans="1:34" x14ac:dyDescent="0.25">
      <c r="AH238" s="19"/>
    </row>
    <row r="239" spans="1:34" x14ac:dyDescent="0.25"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  <row r="377" spans="1:34" x14ac:dyDescent="0.25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9"/>
    </row>
    <row r="378" spans="1:34" x14ac:dyDescent="0.25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9"/>
    </row>
    <row r="379" spans="1:34" x14ac:dyDescent="0.25">
      <c r="A379" s="5"/>
      <c r="B379" s="5"/>
      <c r="C379" s="28"/>
      <c r="D379" s="29"/>
      <c r="E379" s="5"/>
      <c r="F379" s="5"/>
      <c r="G379" s="5"/>
      <c r="H379" s="5"/>
      <c r="I379" s="29"/>
      <c r="J379" s="29"/>
      <c r="K379" s="5"/>
      <c r="L379" s="5"/>
      <c r="M379" s="5"/>
      <c r="N379" s="5"/>
      <c r="O379" s="5"/>
      <c r="P379" s="5"/>
      <c r="Q379" s="5"/>
      <c r="R379" s="29"/>
      <c r="S379" s="5"/>
      <c r="T379" s="29"/>
      <c r="U379" s="29"/>
      <c r="V379" s="29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9"/>
    </row>
    <row r="380" spans="1:34" x14ac:dyDescent="0.25">
      <c r="A380" s="5"/>
      <c r="B380" s="5"/>
      <c r="C380" s="28"/>
      <c r="D380" s="29"/>
      <c r="E380" s="5"/>
      <c r="F380" s="5"/>
      <c r="G380" s="5"/>
      <c r="H380" s="5"/>
      <c r="I380" s="29"/>
      <c r="J380" s="29"/>
      <c r="K380" s="5"/>
      <c r="L380" s="5"/>
      <c r="M380" s="5"/>
      <c r="N380" s="5"/>
      <c r="O380" s="5"/>
      <c r="P380" s="5"/>
      <c r="Q380" s="5"/>
      <c r="R380" s="29"/>
      <c r="S380" s="5"/>
      <c r="T380" s="29"/>
      <c r="U380" s="29"/>
      <c r="V380" s="29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19"/>
    </row>
    <row r="381" spans="1:34" x14ac:dyDescent="0.25">
      <c r="A381" s="5"/>
      <c r="B381" s="5"/>
      <c r="C381" s="28"/>
      <c r="D381" s="29"/>
      <c r="E381" s="5"/>
      <c r="F381" s="5"/>
      <c r="G381" s="5"/>
      <c r="H381" s="5"/>
      <c r="I381" s="29"/>
      <c r="J381" s="29"/>
      <c r="K381" s="5"/>
      <c r="L381" s="5"/>
      <c r="M381" s="5"/>
      <c r="N381" s="5"/>
      <c r="O381" s="5"/>
      <c r="P381" s="5"/>
      <c r="Q381" s="5"/>
      <c r="R381" s="29"/>
      <c r="S381" s="5"/>
      <c r="T381" s="29"/>
      <c r="U381" s="29"/>
      <c r="V381" s="29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19"/>
    </row>
  </sheetData>
  <mergeCells count="24"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S6:S7"/>
    <mergeCell ref="T6:T7"/>
    <mergeCell ref="E6:E7"/>
    <mergeCell ref="F6:F7"/>
    <mergeCell ref="G6:G7"/>
    <mergeCell ref="H6:H7"/>
    <mergeCell ref="K6:Q6"/>
    <mergeCell ref="R6:R7"/>
  </mergeCells>
  <pageMargins left="0.25" right="0.25" top="0.75" bottom="0.75" header="0.3" footer="0.3"/>
  <pageSetup paperSize="5" scale="54" orientation="landscape" r:id="rId1"/>
  <ignoredErrors>
    <ignoredError sqref="K9:K1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2021-11-16T19:29:12Z</dcterms:modified>
</cp:coreProperties>
</file>