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D44E1F1C-B9B0-4675-B038-0484B5E2A419}" xr6:coauthVersionLast="36" xr6:coauthVersionMax="36" xr10:uidLastSave="{00000000-0000-0000-0000-000000000000}"/>
  <bookViews>
    <workbookView xWindow="360" yWindow="360" windowWidth="14904" windowHeight="9036" activeTab="2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DepositoryCorporations!$A$1:$Q$131</definedName>
    <definedName name="_xlnm.Print_Area" localSheetId="0">MonetaryAuthorities!$A$1:$N$188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24" i="9" l="1"/>
  <c r="H124" i="9"/>
  <c r="E123" i="9"/>
  <c r="H122" i="9"/>
  <c r="J122" i="9"/>
  <c r="I121" i="9"/>
  <c r="E121" i="9"/>
  <c r="J119" i="9"/>
  <c r="I119" i="9"/>
  <c r="E118" i="9"/>
  <c r="E124" i="9"/>
  <c r="L181" i="5"/>
  <c r="E120" i="9" l="1"/>
  <c r="I120" i="9"/>
  <c r="I122" i="9"/>
  <c r="J125" i="9"/>
  <c r="L178" i="5"/>
  <c r="L180" i="5"/>
  <c r="L182" i="5"/>
  <c r="L184" i="5"/>
  <c r="J118" i="9"/>
  <c r="H123" i="9"/>
  <c r="K123" i="9" s="1"/>
  <c r="E125" i="9"/>
  <c r="J121" i="9"/>
  <c r="J120" i="9"/>
  <c r="I125" i="9"/>
  <c r="L179" i="5"/>
  <c r="L183" i="5"/>
  <c r="L185" i="5"/>
  <c r="I118" i="9"/>
  <c r="K124" i="9"/>
  <c r="E119" i="9"/>
  <c r="E122" i="9"/>
  <c r="K122" i="9" s="1"/>
  <c r="I123" i="9"/>
  <c r="H118" i="9"/>
  <c r="K118" i="9" s="1"/>
  <c r="H120" i="9"/>
  <c r="J123" i="9"/>
  <c r="I124" i="9"/>
  <c r="H119" i="9"/>
  <c r="K119" i="9" s="1"/>
  <c r="H121" i="9"/>
  <c r="K121" i="9" s="1"/>
  <c r="H125" i="9"/>
  <c r="K120" i="9" l="1"/>
  <c r="K125" i="9"/>
  <c r="G118" i="7" l="1"/>
  <c r="F118" i="7" s="1"/>
  <c r="G120" i="7"/>
  <c r="F120" i="7" s="1"/>
  <c r="C119" i="7"/>
  <c r="C121" i="7"/>
  <c r="C123" i="7"/>
  <c r="C125" i="7"/>
  <c r="C118" i="7"/>
  <c r="C120" i="7"/>
  <c r="C122" i="7"/>
  <c r="C124" i="7"/>
  <c r="N124" i="7"/>
  <c r="G122" i="7"/>
  <c r="F122" i="7" s="1"/>
  <c r="G124" i="7"/>
  <c r="F124" i="7" s="1"/>
  <c r="N121" i="7"/>
  <c r="G121" i="7"/>
  <c r="F121" i="7" s="1"/>
  <c r="G125" i="7"/>
  <c r="F125" i="7" s="1"/>
  <c r="N120" i="7"/>
  <c r="N122" i="7"/>
  <c r="G123" i="7"/>
  <c r="F123" i="7" s="1"/>
  <c r="N123" i="7"/>
  <c r="N125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<sst xmlns="http://schemas.openxmlformats.org/spreadsheetml/2006/main" count="486" uniqueCount="223">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</sst>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2"/>
  <sheetViews>
    <sheetView zoomScale="90" zoomScaleNormal="90" zoomScaleSheetLayoutView="100" workbookViewId="0">
      <pane xSplit="2" ySplit="8" topLeftCell="C173" activePane="bottomRight" state="frozen"/>
      <selection activeCell="C5" sqref="C5:E7"/>
      <selection pane="topRight" activeCell="C5" sqref="C5:E7"/>
      <selection pane="bottomLeft" activeCell="C5" sqref="C5:E7"/>
      <selection pane="bottomRight" activeCell="C183" sqref="C183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x14ac:dyDescent="0.3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45"/>
      <c r="B5" s="34"/>
      <c r="C5" s="48" t="s">
        <v>26</v>
      </c>
      <c r="D5" s="48" t="s">
        <v>17</v>
      </c>
      <c r="E5" s="48" t="s">
        <v>18</v>
      </c>
      <c r="F5" s="51" t="s">
        <v>19</v>
      </c>
      <c r="G5" s="51"/>
      <c r="H5" s="51"/>
      <c r="I5" s="51"/>
      <c r="J5" s="51"/>
      <c r="K5" s="51"/>
      <c r="L5" s="56" t="s">
        <v>24</v>
      </c>
      <c r="M5" s="57"/>
      <c r="N5" s="58"/>
      <c r="P5" s="37"/>
    </row>
    <row r="6" spans="1:16" s="36" customFormat="1" ht="24.75" customHeight="1" x14ac:dyDescent="0.25">
      <c r="A6" s="46"/>
      <c r="B6" s="34"/>
      <c r="C6" s="52"/>
      <c r="D6" s="52"/>
      <c r="E6" s="52"/>
      <c r="F6" s="48" t="s">
        <v>20</v>
      </c>
      <c r="G6" s="53" t="s">
        <v>21</v>
      </c>
      <c r="H6" s="54"/>
      <c r="I6" s="50" t="s">
        <v>22</v>
      </c>
      <c r="J6" s="53" t="s">
        <v>23</v>
      </c>
      <c r="K6" s="59"/>
      <c r="L6" s="60" t="s">
        <v>20</v>
      </c>
      <c r="M6" s="61" t="s">
        <v>25</v>
      </c>
      <c r="N6" s="40"/>
      <c r="O6" s="38"/>
      <c r="P6" s="37"/>
    </row>
    <row r="7" spans="1:16" s="30" customFormat="1" ht="36.75" customHeight="1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7</v>
      </c>
      <c r="I7" s="51"/>
      <c r="J7" s="9" t="s">
        <v>20</v>
      </c>
      <c r="K7" s="9" t="s">
        <v>8</v>
      </c>
      <c r="L7" s="50"/>
      <c r="M7" s="62"/>
      <c r="N7" s="41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5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  <c r="O180" s="8"/>
    </row>
    <row r="181" spans="1:15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  <c r="O181" s="8"/>
    </row>
    <row r="182" spans="1:15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  <c r="O182" s="8"/>
    </row>
    <row r="183" spans="1:15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  <c r="O183" s="8"/>
    </row>
    <row r="184" spans="1:15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  <c r="O184" s="8"/>
    </row>
    <row r="185" spans="1:15" x14ac:dyDescent="0.3">
      <c r="A185" s="21" t="s">
        <v>222</v>
      </c>
      <c r="C185" s="22">
        <v>2394.1762877699994</v>
      </c>
      <c r="D185" s="23">
        <v>2848.3219497799996</v>
      </c>
      <c r="E185" s="23">
        <v>2872.4331260499998</v>
      </c>
      <c r="F185" s="22">
        <v>1688.9920341300001</v>
      </c>
      <c r="G185" s="23">
        <v>613.30118637999999</v>
      </c>
      <c r="H185" s="23">
        <v>619.16230715999995</v>
      </c>
      <c r="I185" s="23">
        <v>0</v>
      </c>
      <c r="J185" s="23">
        <v>1509.2510599700001</v>
      </c>
      <c r="K185" s="23">
        <v>1608.9402720999999</v>
      </c>
      <c r="L185" s="22">
        <f t="shared" si="8"/>
        <v>4151.3736349599994</v>
      </c>
      <c r="M185" s="23">
        <v>879.84452189000001</v>
      </c>
      <c r="N185" s="23">
        <v>3271.5291130699998</v>
      </c>
      <c r="O185" s="8"/>
    </row>
    <row r="186" spans="1:15" x14ac:dyDescent="0.3">
      <c r="A186" s="21"/>
      <c r="C186" s="22"/>
      <c r="D186" s="23"/>
      <c r="E186" s="23"/>
      <c r="F186" s="22"/>
      <c r="G186" s="23"/>
      <c r="H186" s="23"/>
      <c r="I186" s="23"/>
      <c r="J186" s="23"/>
      <c r="K186" s="23"/>
      <c r="L186" s="22"/>
      <c r="M186" s="23"/>
      <c r="N186" s="23"/>
      <c r="O186" s="8"/>
    </row>
    <row r="187" spans="1:15" x14ac:dyDescent="0.3">
      <c r="A187" s="24" t="s">
        <v>27</v>
      </c>
      <c r="I187" s="6"/>
      <c r="J187" s="6"/>
      <c r="K187" s="6"/>
      <c r="O187" s="8"/>
    </row>
    <row r="188" spans="1:15" x14ac:dyDescent="0.3">
      <c r="A188" s="24" t="s">
        <v>45</v>
      </c>
      <c r="I188" s="6"/>
      <c r="J188" s="6"/>
      <c r="K188" s="6"/>
      <c r="O188" s="8"/>
    </row>
    <row r="189" spans="1:15" x14ac:dyDescent="0.3">
      <c r="A189" s="24" t="s">
        <v>30</v>
      </c>
      <c r="I189" s="6"/>
      <c r="J189" s="6"/>
      <c r="K189" s="6"/>
      <c r="O189" s="8"/>
    </row>
    <row r="190" spans="1:15" x14ac:dyDescent="0.3">
      <c r="I190" s="6"/>
      <c r="J190" s="6"/>
      <c r="K190" s="6"/>
      <c r="O190" s="8"/>
    </row>
    <row r="191" spans="1:15" x14ac:dyDescent="0.3">
      <c r="I191" s="6"/>
      <c r="J191" s="6"/>
      <c r="K191" s="6"/>
      <c r="O191" s="8"/>
    </row>
    <row r="192" spans="1:15" x14ac:dyDescent="0.3">
      <c r="I192" s="6"/>
      <c r="J192" s="6"/>
      <c r="K192" s="6"/>
      <c r="O192" s="8"/>
    </row>
    <row r="193" spans="9:15" x14ac:dyDescent="0.3">
      <c r="I193" s="6"/>
      <c r="J193" s="6"/>
      <c r="K193" s="6"/>
      <c r="O193" s="8"/>
    </row>
    <row r="194" spans="9:15" x14ac:dyDescent="0.3">
      <c r="I194" s="6"/>
      <c r="J194" s="6"/>
      <c r="K194" s="6"/>
      <c r="O194" s="8"/>
    </row>
    <row r="195" spans="9:15" x14ac:dyDescent="0.3">
      <c r="I195" s="6"/>
      <c r="J195" s="6"/>
      <c r="K195" s="6"/>
      <c r="O195" s="8"/>
    </row>
    <row r="196" spans="9:15" x14ac:dyDescent="0.3">
      <c r="I196" s="6"/>
      <c r="J196" s="6"/>
      <c r="K196" s="6"/>
      <c r="O196" s="8"/>
    </row>
    <row r="197" spans="9:15" x14ac:dyDescent="0.3">
      <c r="I197" s="6"/>
      <c r="J197" s="6"/>
      <c r="K197" s="6"/>
      <c r="O197" s="8"/>
    </row>
    <row r="198" spans="9:15" x14ac:dyDescent="0.3">
      <c r="I198" s="6"/>
      <c r="J198" s="6"/>
      <c r="K198" s="6"/>
      <c r="O198" s="8"/>
    </row>
    <row r="199" spans="9:15" x14ac:dyDescent="0.3">
      <c r="I199" s="6"/>
      <c r="J199" s="6"/>
      <c r="K199" s="6"/>
      <c r="O199" s="8"/>
    </row>
    <row r="200" spans="9:15" x14ac:dyDescent="0.3">
      <c r="I200" s="6"/>
      <c r="J200" s="6"/>
      <c r="K200" s="6"/>
      <c r="O200" s="8"/>
    </row>
    <row r="201" spans="9:15" x14ac:dyDescent="0.3">
      <c r="I201" s="6"/>
      <c r="J201" s="6"/>
      <c r="K201" s="6"/>
      <c r="O201" s="8"/>
    </row>
    <row r="202" spans="9:15" x14ac:dyDescent="0.3">
      <c r="I202" s="6"/>
      <c r="J202" s="6"/>
      <c r="K202" s="6"/>
      <c r="O202" s="8"/>
    </row>
    <row r="203" spans="9:15" x14ac:dyDescent="0.3">
      <c r="I203" s="6"/>
      <c r="J203" s="6"/>
      <c r="K203" s="6"/>
      <c r="O203" s="8"/>
    </row>
    <row r="204" spans="9:15" x14ac:dyDescent="0.3">
      <c r="I204" s="6"/>
      <c r="J204" s="6"/>
      <c r="K204" s="6"/>
      <c r="O204" s="8"/>
    </row>
    <row r="205" spans="9:15" x14ac:dyDescent="0.3">
      <c r="I205" s="6"/>
      <c r="J205" s="6"/>
      <c r="K205" s="6"/>
      <c r="O205" s="8"/>
    </row>
    <row r="206" spans="9:15" x14ac:dyDescent="0.3">
      <c r="I206" s="6"/>
      <c r="J206" s="6"/>
      <c r="K206" s="6"/>
      <c r="O206" s="8"/>
    </row>
    <row r="207" spans="9:15" x14ac:dyDescent="0.3">
      <c r="I207" s="6"/>
      <c r="J207" s="6"/>
      <c r="K207" s="6"/>
      <c r="O207" s="8"/>
    </row>
    <row r="208" spans="9:15" x14ac:dyDescent="0.3">
      <c r="I208" s="6"/>
      <c r="J208" s="6"/>
      <c r="K208" s="6"/>
      <c r="O208" s="8"/>
    </row>
    <row r="209" spans="9:15" x14ac:dyDescent="0.3">
      <c r="I209" s="6"/>
      <c r="J209" s="6"/>
      <c r="K209" s="6"/>
      <c r="O209" s="8"/>
    </row>
    <row r="210" spans="9:15" x14ac:dyDescent="0.3">
      <c r="I210" s="6"/>
      <c r="J210" s="6"/>
      <c r="K210" s="6"/>
      <c r="O210" s="8"/>
    </row>
    <row r="211" spans="9:15" x14ac:dyDescent="0.3">
      <c r="I211" s="26"/>
      <c r="J211" s="26"/>
      <c r="K211" s="26"/>
    </row>
    <row r="212" spans="9:15" x14ac:dyDescent="0.3">
      <c r="I212" s="26"/>
      <c r="J212" s="26"/>
      <c r="K212" s="26"/>
    </row>
    <row r="213" spans="9:15" x14ac:dyDescent="0.3">
      <c r="I213" s="26"/>
      <c r="J213" s="26"/>
      <c r="K213" s="26"/>
    </row>
    <row r="214" spans="9:15" x14ac:dyDescent="0.3">
      <c r="I214" s="26"/>
      <c r="J214" s="26"/>
      <c r="K214" s="26"/>
    </row>
    <row r="215" spans="9:15" x14ac:dyDescent="0.3">
      <c r="I215" s="26"/>
      <c r="J215" s="26"/>
      <c r="K215" s="26"/>
    </row>
    <row r="216" spans="9:15" x14ac:dyDescent="0.3">
      <c r="I216" s="26"/>
      <c r="J216" s="26"/>
      <c r="K216" s="26"/>
    </row>
    <row r="217" spans="9:15" x14ac:dyDescent="0.3">
      <c r="I217" s="26"/>
      <c r="J217" s="26"/>
      <c r="K217" s="26"/>
    </row>
    <row r="218" spans="9:15" x14ac:dyDescent="0.3">
      <c r="I218" s="26"/>
      <c r="J218" s="26"/>
      <c r="K218" s="26"/>
    </row>
    <row r="219" spans="9:15" x14ac:dyDescent="0.3">
      <c r="I219" s="26"/>
      <c r="J219" s="26"/>
      <c r="K219" s="26"/>
    </row>
    <row r="220" spans="9:15" x14ac:dyDescent="0.3">
      <c r="I220" s="26"/>
      <c r="J220" s="26"/>
      <c r="K220" s="26"/>
    </row>
    <row r="221" spans="9:15" x14ac:dyDescent="0.3">
      <c r="I221" s="26"/>
      <c r="J221" s="26"/>
      <c r="K221" s="26"/>
    </row>
    <row r="222" spans="9:15" x14ac:dyDescent="0.3">
      <c r="I222" s="26"/>
      <c r="J222" s="26"/>
      <c r="K222" s="26"/>
    </row>
    <row r="223" spans="9:15" x14ac:dyDescent="0.3">
      <c r="I223" s="26"/>
      <c r="J223" s="26"/>
      <c r="K223" s="26"/>
    </row>
    <row r="224" spans="9:15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  <c r="L249" s="27"/>
      <c r="M249" s="26"/>
    </row>
    <row r="250" spans="9:13" x14ac:dyDescent="0.3">
      <c r="I250" s="26"/>
      <c r="J250" s="26"/>
      <c r="K250" s="26"/>
      <c r="L250" s="27"/>
      <c r="M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1"/>
  <sheetViews>
    <sheetView zoomScale="80" zoomScaleNormal="80" zoomScaleSheetLayoutView="100" workbookViewId="0">
      <pane xSplit="2" ySplit="8" topLeftCell="C111" activePane="bottomRight" state="frozen"/>
      <selection activeCell="C5" sqref="C5:E7"/>
      <selection pane="topRight" activeCell="C5" sqref="C5:E7"/>
      <selection pane="bottomLeft" activeCell="C5" sqref="C5:E7"/>
      <selection pane="bottomRight" activeCell="A125" sqref="A125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3"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3">
      <c r="Q4" s="5" t="s">
        <v>15</v>
      </c>
    </row>
    <row r="5" spans="1:17" s="36" customFormat="1" x14ac:dyDescent="0.25">
      <c r="A5" s="45"/>
      <c r="B5" s="34"/>
      <c r="C5" s="64" t="s">
        <v>2</v>
      </c>
      <c r="D5" s="64"/>
      <c r="E5" s="64"/>
      <c r="F5" s="51" t="s">
        <v>19</v>
      </c>
      <c r="G5" s="51"/>
      <c r="H5" s="51"/>
      <c r="I5" s="51"/>
      <c r="J5" s="51"/>
      <c r="K5" s="51"/>
      <c r="L5" s="51"/>
      <c r="M5" s="51"/>
      <c r="N5" s="56" t="s">
        <v>34</v>
      </c>
      <c r="O5" s="57"/>
      <c r="P5" s="57"/>
      <c r="Q5" s="57"/>
    </row>
    <row r="6" spans="1:17" s="36" customFormat="1" x14ac:dyDescent="0.25">
      <c r="A6" s="46"/>
      <c r="B6" s="34"/>
      <c r="C6" s="48" t="s">
        <v>20</v>
      </c>
      <c r="D6" s="48" t="s">
        <v>10</v>
      </c>
      <c r="E6" s="48" t="s">
        <v>11</v>
      </c>
      <c r="F6" s="48" t="s">
        <v>20</v>
      </c>
      <c r="G6" s="53" t="s">
        <v>3</v>
      </c>
      <c r="H6" s="59"/>
      <c r="I6" s="54"/>
      <c r="J6" s="56" t="s">
        <v>4</v>
      </c>
      <c r="K6" s="58"/>
      <c r="L6" s="51" t="s">
        <v>32</v>
      </c>
      <c r="M6" s="51"/>
      <c r="N6" s="60" t="s">
        <v>20</v>
      </c>
      <c r="O6" s="63" t="s">
        <v>13</v>
      </c>
      <c r="P6" s="63" t="s">
        <v>1</v>
      </c>
      <c r="Q6" s="61" t="s">
        <v>0</v>
      </c>
    </row>
    <row r="7" spans="1:17" s="30" customFormat="1" ht="52.8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0"/>
      <c r="O7" s="63"/>
      <c r="P7" s="63"/>
      <c r="Q7" s="62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5" si="20">SUM(D118:E118)</f>
        <v>2030.8285451488196</v>
      </c>
      <c r="D118" s="23">
        <v>1420.6113891017003</v>
      </c>
      <c r="E118" s="23">
        <v>610.21715604711926</v>
      </c>
      <c r="F118" s="22">
        <f t="shared" ref="F118:F125" si="21">G118+J118+L118</f>
        <v>10670.821470077342</v>
      </c>
      <c r="G118" s="23">
        <f t="shared" ref="G118:G125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5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10753.306824778299</v>
      </c>
      <c r="G122" s="23">
        <f t="shared" si="22"/>
        <v>2421.1998269703972</v>
      </c>
      <c r="H122" s="23">
        <v>357.36861849000013</v>
      </c>
      <c r="I122" s="23">
        <v>2063.831208480397</v>
      </c>
      <c r="J122" s="23">
        <v>8475.5648255691758</v>
      </c>
      <c r="K122" s="23">
        <v>8130.967704140462</v>
      </c>
      <c r="L122" s="23">
        <v>-143.45782776127339</v>
      </c>
      <c r="M122" s="23">
        <v>-64.216538089280476</v>
      </c>
      <c r="N122" s="22">
        <f t="shared" si="23"/>
        <v>12893.564609449077</v>
      </c>
      <c r="O122" s="23">
        <v>186.68348674000009</v>
      </c>
      <c r="P122" s="23">
        <v>10998.84372347619</v>
      </c>
      <c r="Q122" s="23">
        <v>1708.037399232888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10734.578938684956</v>
      </c>
      <c r="G123" s="23">
        <f t="shared" si="22"/>
        <v>2474.6873180666939</v>
      </c>
      <c r="H123" s="23">
        <v>410.36598296999989</v>
      </c>
      <c r="I123" s="23">
        <v>2064.3213350966939</v>
      </c>
      <c r="J123" s="23">
        <v>8457.8737185922873</v>
      </c>
      <c r="K123" s="23">
        <v>8120.973321464523</v>
      </c>
      <c r="L123" s="23">
        <v>-197.98209797402455</v>
      </c>
      <c r="M123" s="23">
        <v>-163.40768182855845</v>
      </c>
      <c r="N123" s="22">
        <f t="shared" si="23"/>
        <v>12914.188266822493</v>
      </c>
      <c r="O123" s="23">
        <v>200.50502522000008</v>
      </c>
      <c r="P123" s="23">
        <v>11010.415700224212</v>
      </c>
      <c r="Q123" s="23">
        <v>1703.2675413782827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10751.170215965345</v>
      </c>
      <c r="G124" s="23">
        <f t="shared" si="22"/>
        <v>2539.630842154791</v>
      </c>
      <c r="H124" s="23">
        <v>467.58049112000003</v>
      </c>
      <c r="I124" s="23">
        <v>2072.0503510347908</v>
      </c>
      <c r="J124" s="23">
        <v>8491.3077855529555</v>
      </c>
      <c r="K124" s="23">
        <v>8109.1099582616653</v>
      </c>
      <c r="L124" s="23">
        <v>-279.7684117424007</v>
      </c>
      <c r="M124" s="23">
        <v>-173.30665828429861</v>
      </c>
      <c r="N124" s="22">
        <f t="shared" si="23"/>
        <v>12946.690149523545</v>
      </c>
      <c r="O124" s="23">
        <v>200.62025823000005</v>
      </c>
      <c r="P124" s="23">
        <v>11051.313962550606</v>
      </c>
      <c r="Q124" s="23">
        <v>1694.7559287429394</v>
      </c>
    </row>
    <row r="125" spans="1:17" x14ac:dyDescent="0.3">
      <c r="A125" s="21" t="s">
        <v>222</v>
      </c>
      <c r="C125" s="22">
        <f t="shared" si="20"/>
        <v>2103.4737391426388</v>
      </c>
      <c r="D125" s="23">
        <v>1429.28135788792</v>
      </c>
      <c r="E125" s="23">
        <v>674.19238125471884</v>
      </c>
      <c r="F125" s="22">
        <f t="shared" si="21"/>
        <v>10955.517128788384</v>
      </c>
      <c r="G125" s="23">
        <f t="shared" si="22"/>
        <v>2680.0299919740783</v>
      </c>
      <c r="H125" s="23">
        <v>598.93380083000022</v>
      </c>
      <c r="I125" s="23">
        <v>2081.0961911440781</v>
      </c>
      <c r="J125" s="23">
        <v>8496.9537149630996</v>
      </c>
      <c r="K125" s="23">
        <v>8091.8895989486773</v>
      </c>
      <c r="L125" s="23">
        <v>-221.46657814879538</v>
      </c>
      <c r="M125" s="23">
        <v>-162.82154180318349</v>
      </c>
      <c r="N125" s="22">
        <f t="shared" si="23"/>
        <v>13000.57823272311</v>
      </c>
      <c r="O125" s="23">
        <v>201.23073218000005</v>
      </c>
      <c r="P125" s="23">
        <v>11117.3469928306</v>
      </c>
      <c r="Q125" s="23">
        <v>1682.0005077125095</v>
      </c>
    </row>
    <row r="126" spans="1:17" x14ac:dyDescent="0.3">
      <c r="A126" s="21"/>
      <c r="C126" s="22"/>
      <c r="D126" s="23"/>
      <c r="E126" s="23"/>
      <c r="F126" s="22"/>
      <c r="G126" s="23"/>
      <c r="H126" s="23"/>
      <c r="I126" s="23"/>
      <c r="J126" s="23"/>
      <c r="K126" s="23"/>
      <c r="L126" s="23"/>
      <c r="M126" s="23"/>
      <c r="N126" s="22"/>
      <c r="O126" s="23"/>
      <c r="P126" s="23"/>
      <c r="Q126" s="23"/>
    </row>
    <row r="127" spans="1:17" x14ac:dyDescent="0.3">
      <c r="A127" s="24" t="s">
        <v>45</v>
      </c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A128" s="24" t="s">
        <v>28</v>
      </c>
      <c r="J128" s="6"/>
      <c r="K128" s="6"/>
      <c r="L128" s="6"/>
      <c r="M128" s="6"/>
      <c r="N128" s="5"/>
      <c r="O128" s="6"/>
      <c r="P128" s="6"/>
      <c r="Q128" s="6"/>
    </row>
    <row r="129" spans="1:17" x14ac:dyDescent="0.3">
      <c r="A129" s="24" t="s">
        <v>29</v>
      </c>
      <c r="J129" s="6"/>
      <c r="K129" s="6"/>
      <c r="L129" s="6"/>
      <c r="M129" s="6"/>
      <c r="N129" s="5"/>
      <c r="O129" s="6"/>
      <c r="P129" s="6"/>
      <c r="Q129" s="6"/>
    </row>
    <row r="130" spans="1:17" x14ac:dyDescent="0.3">
      <c r="A130" s="24" t="s">
        <v>31</v>
      </c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A131" s="24"/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</sheetData>
  <mergeCells count="17">
    <mergeCell ref="N5:Q5"/>
    <mergeCell ref="L6:M6"/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</mergeCells>
  <pageMargins left="0.7" right="0.7" top="0.75" bottom="0.75" header="0.3" footer="0.3"/>
  <pageSetup scale="26" orientation="landscape" r:id="rId1"/>
  <ignoredErrors>
    <ignoredError sqref="G9:G1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6"/>
  <sheetViews>
    <sheetView tabSelected="1" zoomScale="96" zoomScaleNormal="96" workbookViewId="0">
      <pane xSplit="2" ySplit="8" topLeftCell="C112" activePane="bottomRight" state="frozen"/>
      <selection activeCell="C5" sqref="C5:E7"/>
      <selection pane="topRight" activeCell="C5" sqref="C5:E7"/>
      <selection pane="bottomLeft" activeCell="C5" sqref="C5:E7"/>
      <selection pane="bottomRight" activeCell="H134" sqref="H134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3">
      <c r="C3" s="55" t="s">
        <v>42</v>
      </c>
      <c r="D3" s="55"/>
      <c r="E3" s="55"/>
      <c r="F3" s="55"/>
      <c r="G3" s="55"/>
      <c r="H3" s="55"/>
      <c r="I3" s="55"/>
      <c r="J3" s="55"/>
      <c r="K3" s="55"/>
    </row>
    <row r="4" spans="1:16" x14ac:dyDescent="0.3">
      <c r="K4" s="5" t="s">
        <v>15</v>
      </c>
    </row>
    <row r="5" spans="1:16" s="36" customFormat="1" x14ac:dyDescent="0.25">
      <c r="A5" s="45"/>
      <c r="B5" s="34"/>
      <c r="C5" s="56" t="s">
        <v>37</v>
      </c>
      <c r="D5" s="57"/>
      <c r="E5" s="58"/>
      <c r="F5" s="56" t="s">
        <v>40</v>
      </c>
      <c r="G5" s="57"/>
      <c r="H5" s="58"/>
      <c r="I5" s="56" t="s">
        <v>41</v>
      </c>
      <c r="J5" s="57"/>
      <c r="K5" s="58"/>
      <c r="L5" s="35"/>
      <c r="M5" s="35"/>
      <c r="N5" s="35"/>
      <c r="P5" s="37"/>
    </row>
    <row r="6" spans="1:16" s="36" customFormat="1" x14ac:dyDescent="0.25">
      <c r="A6" s="46"/>
      <c r="B6" s="34"/>
      <c r="C6" s="48" t="s">
        <v>20</v>
      </c>
      <c r="D6" s="61" t="s">
        <v>39</v>
      </c>
      <c r="E6" s="61" t="s">
        <v>38</v>
      </c>
      <c r="F6" s="48" t="s">
        <v>20</v>
      </c>
      <c r="G6" s="61" t="s">
        <v>39</v>
      </c>
      <c r="H6" s="61" t="s">
        <v>38</v>
      </c>
      <c r="I6" s="48" t="s">
        <v>20</v>
      </c>
      <c r="J6" s="61" t="s">
        <v>39</v>
      </c>
      <c r="K6" s="61" t="s">
        <v>38</v>
      </c>
      <c r="L6" s="35"/>
      <c r="M6" s="35"/>
      <c r="N6" s="35"/>
      <c r="O6" s="38"/>
      <c r="P6" s="37"/>
    </row>
    <row r="7" spans="1:16" s="30" customFormat="1" ht="26.4" x14ac:dyDescent="0.25">
      <c r="A7" s="47"/>
      <c r="B7" s="33" t="s">
        <v>43</v>
      </c>
      <c r="C7" s="49"/>
      <c r="D7" s="62"/>
      <c r="E7" s="62"/>
      <c r="F7" s="49"/>
      <c r="G7" s="62"/>
      <c r="H7" s="62"/>
      <c r="I7" s="49"/>
      <c r="J7" s="62"/>
      <c r="K7" s="62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5" si="22">C118-D118</f>
        <v>684.73248776928813</v>
      </c>
      <c r="F118" s="23">
        <v>8537.6984522677685</v>
      </c>
      <c r="G118" s="23">
        <v>8432.4360315800004</v>
      </c>
      <c r="H118" s="23">
        <f t="shared" ref="H118:H125" si="23">F118-G118</f>
        <v>105.2624206877681</v>
      </c>
      <c r="I118" s="23">
        <f t="shared" ref="I118:I125" si="24">F118/C118*100</f>
        <v>65.101352320668866</v>
      </c>
      <c r="J118" s="23">
        <f t="shared" ref="J118:J125" si="25">G118/D118*100</f>
        <v>67.840811948316627</v>
      </c>
      <c r="K118" s="23">
        <f t="shared" ref="K118:K125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13430.456691070498</v>
      </c>
      <c r="D122" s="23">
        <v>12601.164254557745</v>
      </c>
      <c r="E122" s="23">
        <f t="shared" si="22"/>
        <v>829.29243651275283</v>
      </c>
      <c r="F122" s="23">
        <v>8452.7233104856496</v>
      </c>
      <c r="G122" s="23">
        <v>8349.0715902678803</v>
      </c>
      <c r="H122" s="23">
        <f t="shared" si="23"/>
        <v>103.65172021776925</v>
      </c>
      <c r="I122" s="23">
        <f t="shared" si="24"/>
        <v>62.936976045688809</v>
      </c>
      <c r="J122" s="23">
        <f t="shared" si="25"/>
        <v>66.256350775271301</v>
      </c>
      <c r="K122" s="23">
        <f t="shared" si="26"/>
        <v>12.498814128057624</v>
      </c>
      <c r="O122" s="8"/>
    </row>
    <row r="123" spans="1:15" x14ac:dyDescent="0.3">
      <c r="A123" s="21" t="s">
        <v>220</v>
      </c>
      <c r="C123" s="23">
        <v>13463.330714736398</v>
      </c>
      <c r="D123" s="23">
        <v>12625.29643197981</v>
      </c>
      <c r="E123" s="23">
        <f t="shared" si="22"/>
        <v>838.03428275658734</v>
      </c>
      <c r="F123" s="23">
        <v>8433.7660804350016</v>
      </c>
      <c r="G123" s="23">
        <v>8330.8794198650012</v>
      </c>
      <c r="H123" s="23">
        <f t="shared" si="23"/>
        <v>102.88666057000046</v>
      </c>
      <c r="I123" s="23">
        <f t="shared" si="24"/>
        <v>62.64249359338514</v>
      </c>
      <c r="J123" s="23">
        <f t="shared" si="25"/>
        <v>65.985614395262246</v>
      </c>
      <c r="K123" s="23">
        <f t="shared" si="26"/>
        <v>12.277142198952804</v>
      </c>
      <c r="O123" s="8"/>
    </row>
    <row r="124" spans="1:15" x14ac:dyDescent="0.3">
      <c r="A124" s="21" t="s">
        <v>221</v>
      </c>
      <c r="C124" s="23">
        <v>13455.286723035191</v>
      </c>
      <c r="D124" s="23">
        <v>12608.34973297298</v>
      </c>
      <c r="E124" s="23">
        <f t="shared" si="22"/>
        <v>846.93699006221141</v>
      </c>
      <c r="F124" s="23">
        <v>8467.532488705001</v>
      </c>
      <c r="G124" s="23">
        <v>8363.4682254950003</v>
      </c>
      <c r="H124" s="23">
        <f t="shared" si="23"/>
        <v>104.06426321000072</v>
      </c>
      <c r="I124" s="23">
        <f t="shared" si="24"/>
        <v>62.930895959346209</v>
      </c>
      <c r="J124" s="23">
        <f t="shared" si="25"/>
        <v>66.332774729615153</v>
      </c>
      <c r="K124" s="23">
        <f t="shared" si="26"/>
        <v>12.287131679342133</v>
      </c>
      <c r="O124" s="8"/>
    </row>
    <row r="125" spans="1:15" x14ac:dyDescent="0.3">
      <c r="A125" s="21" t="s">
        <v>222</v>
      </c>
      <c r="C125" s="23">
        <v>13599.243665918884</v>
      </c>
      <c r="D125" s="23">
        <v>12688.133759655664</v>
      </c>
      <c r="E125" s="23">
        <f t="shared" si="22"/>
        <v>911.10990626322018</v>
      </c>
      <c r="F125" s="23">
        <v>8468.5147850150024</v>
      </c>
      <c r="G125" s="23">
        <v>8364.9058446250019</v>
      </c>
      <c r="H125" s="23">
        <f t="shared" si="23"/>
        <v>103.6089403900005</v>
      </c>
      <c r="I125" s="23">
        <f t="shared" si="24"/>
        <v>62.271954184025532</v>
      </c>
      <c r="J125" s="23">
        <f t="shared" si="25"/>
        <v>65.926999218930149</v>
      </c>
      <c r="K125" s="23">
        <f t="shared" si="26"/>
        <v>11.371728007539391</v>
      </c>
      <c r="O125" s="8"/>
    </row>
    <row r="126" spans="1:15" x14ac:dyDescent="0.3">
      <c r="A126" s="28"/>
      <c r="F126" s="26"/>
      <c r="G126" s="26"/>
      <c r="I126" s="26"/>
      <c r="J126" s="27"/>
      <c r="K126" s="26"/>
    </row>
    <row r="127" spans="1:15" x14ac:dyDescent="0.3">
      <c r="A127" s="28" t="s">
        <v>45</v>
      </c>
      <c r="F127" s="26"/>
      <c r="G127" s="26"/>
      <c r="I127" s="26"/>
      <c r="J127" s="27"/>
      <c r="K127" s="26"/>
    </row>
    <row r="128" spans="1:15" x14ac:dyDescent="0.3">
      <c r="A128" s="28"/>
      <c r="F128" s="26"/>
      <c r="G128" s="26"/>
      <c r="I128" s="26"/>
      <c r="J128" s="27"/>
      <c r="K128" s="26"/>
    </row>
    <row r="129" spans="1:11" x14ac:dyDescent="0.3">
      <c r="A129" s="28"/>
      <c r="F129" s="26"/>
      <c r="G129" s="26"/>
      <c r="I129" s="26"/>
      <c r="J129" s="27"/>
      <c r="K129" s="26"/>
    </row>
    <row r="130" spans="1:11" x14ac:dyDescent="0.3">
      <c r="A130" s="28"/>
      <c r="F130" s="26"/>
      <c r="G130" s="26"/>
      <c r="I130" s="26"/>
      <c r="J130" s="27"/>
      <c r="K130" s="26"/>
    </row>
    <row r="131" spans="1:11" x14ac:dyDescent="0.3">
      <c r="A131" s="28"/>
      <c r="F131" s="26"/>
      <c r="G131" s="26"/>
      <c r="I131" s="26"/>
      <c r="J131" s="27"/>
      <c r="K131" s="26"/>
    </row>
    <row r="132" spans="1:11" x14ac:dyDescent="0.3">
      <c r="F132" s="26"/>
      <c r="G132" s="26"/>
      <c r="I132" s="26"/>
      <c r="J132" s="27"/>
      <c r="K132" s="26"/>
    </row>
    <row r="133" spans="1:11" x14ac:dyDescent="0.3">
      <c r="F133" s="26"/>
      <c r="G133" s="26"/>
      <c r="I133" s="26"/>
      <c r="J133" s="27"/>
      <c r="K133" s="26"/>
    </row>
    <row r="134" spans="1:11" x14ac:dyDescent="0.3"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2021-11-16T20:38:37Z</dcterms:modified>
</cp:coreProperties>
</file>