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2\"/>
    </mc:Choice>
  </mc:AlternateContent>
  <xr:revisionPtr revIDLastSave="0" documentId="13_ncr:1_{86BC4E19-E7B9-45F7-973C-5B77996721BC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DepositoryCorporations!$A$1:$Q$137</definedName>
    <definedName name="_xlnm.Print_Area" localSheetId="0">MonetaryAuthorities!$A$1:$N$195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J131" i="9" l="1"/>
  <c r="E131" i="9"/>
  <c r="J130" i="9"/>
  <c r="H130" i="9"/>
  <c r="E130" i="9"/>
  <c r="I131" i="9"/>
  <c r="N130" i="7"/>
  <c r="N131" i="7"/>
  <c r="G131" i="7"/>
  <c r="F131" i="7" s="1"/>
  <c r="C131" i="7"/>
  <c r="G130" i="7"/>
  <c r="C130" i="7"/>
  <c r="H131" i="9" l="1"/>
  <c r="K131" i="9"/>
  <c r="K130" i="9"/>
  <c r="I130" i="9"/>
  <c r="F130" i="7"/>
  <c r="L191" i="5" l="1"/>
  <c r="L190" i="5"/>
  <c r="J122" i="9" l="1"/>
  <c r="E121" i="9"/>
  <c r="I119" i="9"/>
  <c r="E124" i="9"/>
  <c r="L181" i="5" l="1"/>
  <c r="L187" i="5"/>
  <c r="I121" i="9"/>
  <c r="J124" i="9"/>
  <c r="I129" i="9"/>
  <c r="L189" i="5"/>
  <c r="I127" i="9"/>
  <c r="H122" i="9"/>
  <c r="E118" i="9"/>
  <c r="J119" i="9"/>
  <c r="H124" i="9"/>
  <c r="K124" i="9" s="1"/>
  <c r="I126" i="9"/>
  <c r="J129" i="9"/>
  <c r="E123" i="9"/>
  <c r="E120" i="9"/>
  <c r="I120" i="9"/>
  <c r="I122" i="9"/>
  <c r="J125" i="9"/>
  <c r="I128" i="9"/>
  <c r="E128" i="9"/>
  <c r="L178" i="5"/>
  <c r="L180" i="5"/>
  <c r="L182" i="5"/>
  <c r="L184" i="5"/>
  <c r="L186" i="5"/>
  <c r="L188" i="5"/>
  <c r="J118" i="9"/>
  <c r="H123" i="9"/>
  <c r="E125" i="9"/>
  <c r="J126" i="9"/>
  <c r="J127" i="9"/>
  <c r="J121" i="9"/>
  <c r="E129" i="9"/>
  <c r="J120" i="9"/>
  <c r="I125" i="9"/>
  <c r="J128" i="9"/>
  <c r="L179" i="5"/>
  <c r="L183" i="5"/>
  <c r="L185" i="5"/>
  <c r="E126" i="9"/>
  <c r="I118" i="9"/>
  <c r="H126" i="9"/>
  <c r="E119" i="9"/>
  <c r="E122" i="9"/>
  <c r="E127" i="9"/>
  <c r="I123" i="9"/>
  <c r="H118" i="9"/>
  <c r="H120" i="9"/>
  <c r="J123" i="9"/>
  <c r="H128" i="9"/>
  <c r="I124" i="9"/>
  <c r="H119" i="9"/>
  <c r="H127" i="9"/>
  <c r="H121" i="9"/>
  <c r="K121" i="9" s="1"/>
  <c r="H125" i="9"/>
  <c r="H129" i="9"/>
  <c r="K122" i="9" l="1"/>
  <c r="K120" i="9"/>
  <c r="K126" i="9"/>
  <c r="K118" i="9"/>
  <c r="K123" i="9"/>
  <c r="K119" i="9"/>
  <c r="K128" i="9"/>
  <c r="K125" i="9"/>
  <c r="K129" i="9"/>
  <c r="K127" i="9"/>
  <c r="C129" i="7" l="1"/>
  <c r="G118" i="7"/>
  <c r="F118" i="7" s="1"/>
  <c r="G120" i="7"/>
  <c r="F120" i="7" s="1"/>
  <c r="C119" i="7"/>
  <c r="C121" i="7"/>
  <c r="C123" i="7"/>
  <c r="C125" i="7"/>
  <c r="C127" i="7"/>
  <c r="C118" i="7"/>
  <c r="C120" i="7"/>
  <c r="C122" i="7"/>
  <c r="C124" i="7"/>
  <c r="N124" i="7"/>
  <c r="C126" i="7"/>
  <c r="N126" i="7"/>
  <c r="G122" i="7"/>
  <c r="F122" i="7" s="1"/>
  <c r="G124" i="7"/>
  <c r="F124" i="7" s="1"/>
  <c r="N121" i="7"/>
  <c r="N127" i="7"/>
  <c r="G121" i="7"/>
  <c r="F121" i="7" s="1"/>
  <c r="G125" i="7"/>
  <c r="F125" i="7" s="1"/>
  <c r="G129" i="7"/>
  <c r="F129" i="7" s="1"/>
  <c r="N120" i="7"/>
  <c r="N122" i="7"/>
  <c r="C128" i="7"/>
  <c r="N128" i="7"/>
  <c r="G123" i="7"/>
  <c r="F123" i="7" s="1"/>
  <c r="G127" i="7"/>
  <c r="F127" i="7" s="1"/>
  <c r="G126" i="7"/>
  <c r="F126" i="7" s="1"/>
  <c r="N123" i="7"/>
  <c r="N125" i="7"/>
  <c r="N129" i="7"/>
  <c r="G128" i="7"/>
  <c r="F128" i="7" s="1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l="1"/>
  <c r="H114" i="9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 l="1"/>
  <c r="G58" i="7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<sst xmlns="http://schemas.openxmlformats.org/spreadsheetml/2006/main" count="504" uniqueCount="229">
  <si>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</si>
  <si>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</si>
  <si>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</si>
  <si>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</si>
  <si>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</si>
  <si>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</si>
  <si>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</si>
  <si>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</si>
  <si>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</si>
  <si>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</si>
  <si>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</si>
  <si>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</si>
  <si>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</si>
  <si>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</si>
  <si>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</si>
  <si>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</si>
  <si>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</si>
  <si>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</si>
  <si>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</si>
  <si>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</si>
  <si>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</si>
  <si>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</si>
  <si>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</si>
  <si>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</si>
  <si>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</si>
  <si>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</si>
  <si>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</si>
  <si>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</si>
  <si>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</si>
  <si>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</si>
  <si>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</si>
  <si>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</si>
  <si>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</si>
  <si>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</si>
  <si>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</si>
  <si>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</si>
  <si>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</si>
  <si>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</si>
  <si>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</si>
  <si>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</si>
  <si>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</si>
  <si>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</si>
  <si>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</si>
  <si>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</si>
  <si>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</si>
  <si>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Other Depository Corporations (ODCs) relate to commercial banks, credit unions and deposit-taking trust &amp; finance companies and merchant banks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</si>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</sst>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9"/>
  <sheetViews>
    <sheetView tabSelected="1" zoomScale="90" zoomScaleNormal="90" zoomScaleSheetLayoutView="100" workbookViewId="0">
      <pane xSplit="2" ySplit="8" topLeftCell="C179" activePane="bottomRight" state="frozen"/>
      <selection activeCell="C5" sqref="C5:E7"/>
      <selection pane="topRight" activeCell="C5" sqref="C5:E7"/>
      <selection pane="bottomLeft" activeCell="C5" sqref="C5:E7"/>
      <selection pane="bottomRight" activeCell="A191" sqref="A191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6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6" x14ac:dyDescent="0.3">
      <c r="L4" s="5"/>
      <c r="M4" s="5"/>
      <c r="N4" s="5" t="s">
        <v>15</v>
      </c>
    </row>
    <row r="5" spans="1:16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  <c r="P5" s="37"/>
    </row>
    <row r="6" spans="1:16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  <c r="O6" s="38"/>
      <c r="P6" s="37"/>
    </row>
    <row r="7" spans="1:16" s="30" customFormat="1" ht="36.75" customHeight="1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  <c r="O7" s="32"/>
      <c r="P7" s="31"/>
    </row>
    <row r="8" spans="1:16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  <c r="O8" s="13"/>
    </row>
    <row r="9" spans="1:16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  <c r="O9" s="8"/>
    </row>
    <row r="10" spans="1:16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  <c r="O10" s="8"/>
    </row>
    <row r="11" spans="1:16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  <c r="O11" s="8"/>
    </row>
    <row r="12" spans="1:16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  <c r="O12" s="8"/>
    </row>
    <row r="13" spans="1:16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  <c r="O13" s="8"/>
    </row>
    <row r="14" spans="1:16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  <c r="O14" s="8"/>
    </row>
    <row r="15" spans="1:16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  <c r="O15" s="8"/>
    </row>
    <row r="16" spans="1:16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  <c r="O16" s="8"/>
    </row>
    <row r="17" spans="1:15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  <c r="O17" s="8"/>
    </row>
    <row r="18" spans="1:15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  <c r="O18" s="8"/>
    </row>
    <row r="19" spans="1:15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  <c r="O19" s="8"/>
    </row>
    <row r="20" spans="1:15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  <c r="O20" s="8"/>
    </row>
    <row r="21" spans="1:15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  <c r="O21" s="8"/>
    </row>
    <row r="22" spans="1:15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  <c r="O22" s="8"/>
    </row>
    <row r="23" spans="1:15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  <c r="O23" s="8"/>
    </row>
    <row r="24" spans="1:15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  <c r="O24" s="8"/>
    </row>
    <row r="25" spans="1:15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  <c r="O25" s="8"/>
    </row>
    <row r="26" spans="1:15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  <c r="O26" s="8"/>
    </row>
    <row r="27" spans="1:15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  <c r="O27" s="8"/>
    </row>
    <row r="28" spans="1:15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  <c r="O28" s="8"/>
    </row>
    <row r="29" spans="1:15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  <c r="O29" s="8"/>
    </row>
    <row r="30" spans="1:15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  <c r="O30" s="8"/>
    </row>
    <row r="31" spans="1:15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  <c r="O31" s="8"/>
    </row>
    <row r="32" spans="1:15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  <c r="O32" s="8"/>
    </row>
    <row r="33" spans="1:15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  <c r="O33" s="8"/>
    </row>
    <row r="34" spans="1:15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  <c r="O34" s="8"/>
    </row>
    <row r="35" spans="1:15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  <c r="O35" s="8"/>
    </row>
    <row r="36" spans="1:15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  <c r="O36" s="8"/>
    </row>
    <row r="37" spans="1:15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  <c r="O37" s="8"/>
    </row>
    <row r="38" spans="1:15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  <c r="O38" s="8"/>
    </row>
    <row r="39" spans="1:15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  <c r="O39" s="8"/>
    </row>
    <row r="40" spans="1:15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  <c r="O40" s="8"/>
    </row>
    <row r="41" spans="1:15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  <c r="O41" s="8"/>
    </row>
    <row r="42" spans="1:15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  <c r="O42" s="8"/>
    </row>
    <row r="43" spans="1:15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  <c r="O43" s="8"/>
    </row>
    <row r="44" spans="1:15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  <c r="O44" s="8"/>
    </row>
    <row r="45" spans="1:15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  <c r="O45" s="8"/>
    </row>
    <row r="46" spans="1:15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  <c r="O46" s="8"/>
    </row>
    <row r="47" spans="1:15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  <c r="O47" s="8"/>
    </row>
    <row r="48" spans="1:15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  <c r="O48" s="8"/>
    </row>
    <row r="49" spans="1:15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  <c r="O49" s="8"/>
    </row>
    <row r="50" spans="1:15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  <c r="O50" s="8"/>
    </row>
    <row r="51" spans="1:15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  <c r="O51" s="8"/>
    </row>
    <row r="52" spans="1:15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  <c r="O52" s="8"/>
    </row>
    <row r="53" spans="1:15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  <c r="O53" s="8"/>
    </row>
    <row r="54" spans="1:15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  <c r="O54" s="8"/>
    </row>
    <row r="55" spans="1:15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  <c r="O55" s="8"/>
    </row>
    <row r="56" spans="1:15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  <c r="O56" s="8"/>
    </row>
    <row r="57" spans="1:15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  <c r="O57" s="8"/>
    </row>
    <row r="58" spans="1:15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  <c r="O58" s="8"/>
    </row>
    <row r="59" spans="1:15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  <c r="O59" s="8"/>
    </row>
    <row r="60" spans="1:15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  <c r="O60" s="8"/>
    </row>
    <row r="61" spans="1:15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  <c r="O61" s="8"/>
    </row>
    <row r="62" spans="1:15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  <c r="O62" s="8"/>
    </row>
    <row r="63" spans="1:15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  <c r="O63" s="8"/>
    </row>
    <row r="64" spans="1:15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  <c r="O64" s="8"/>
    </row>
    <row r="65" spans="1:15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  <c r="O65" s="8"/>
    </row>
    <row r="66" spans="1:15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  <c r="O66" s="8"/>
    </row>
    <row r="67" spans="1:15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  <c r="O67" s="8"/>
    </row>
    <row r="68" spans="1:15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  <c r="O68" s="8"/>
    </row>
    <row r="69" spans="1:15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  <c r="O69" s="8"/>
    </row>
    <row r="70" spans="1:15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  <c r="O70" s="8"/>
    </row>
    <row r="71" spans="1:15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  <c r="O71" s="8"/>
    </row>
    <row r="72" spans="1:15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  <c r="O72" s="8"/>
    </row>
    <row r="73" spans="1:15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  <c r="O73" s="8"/>
    </row>
    <row r="74" spans="1:15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  <c r="O74" s="8"/>
    </row>
    <row r="75" spans="1:15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  <c r="O75" s="8"/>
    </row>
    <row r="76" spans="1:15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  <c r="O76" s="8"/>
    </row>
    <row r="77" spans="1:15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  <c r="O77" s="8"/>
    </row>
    <row r="78" spans="1:15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  <c r="O78" s="8"/>
    </row>
    <row r="79" spans="1:15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  <c r="O79" s="8"/>
    </row>
    <row r="80" spans="1:15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  <c r="O80" s="8"/>
    </row>
    <row r="81" spans="1:15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  <c r="O81" s="8"/>
    </row>
    <row r="82" spans="1:15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  <c r="O82" s="8"/>
    </row>
    <row r="83" spans="1:15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  <c r="O83" s="8"/>
    </row>
    <row r="84" spans="1:15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  <c r="O84" s="8"/>
    </row>
    <row r="85" spans="1:15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  <c r="O85" s="8"/>
    </row>
    <row r="86" spans="1:15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  <c r="O86" s="8"/>
    </row>
    <row r="87" spans="1:15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  <c r="O87" s="8"/>
    </row>
    <row r="88" spans="1:15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  <c r="O88" s="8"/>
    </row>
    <row r="89" spans="1:15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  <c r="O89" s="8"/>
    </row>
    <row r="90" spans="1:15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  <c r="O90" s="8"/>
    </row>
    <row r="91" spans="1:15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  <c r="O91" s="8"/>
    </row>
    <row r="92" spans="1:15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  <c r="O92" s="8"/>
    </row>
    <row r="93" spans="1:15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  <c r="O93" s="8"/>
    </row>
    <row r="94" spans="1:15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  <c r="O94" s="8"/>
    </row>
    <row r="95" spans="1:15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  <c r="O95" s="8"/>
    </row>
    <row r="96" spans="1:15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  <c r="O96" s="8"/>
    </row>
    <row r="97" spans="1:15" x14ac:dyDescent="0.3">
      <c r="A97" s="15" t="s">
        <v>134</v>
      </c>
      <c r="B97" s="20" t="s">
        <v>44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  <c r="O97" s="8"/>
    </row>
    <row r="98" spans="1:15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  <c r="O98" s="8"/>
    </row>
    <row r="99" spans="1:15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  <c r="O99" s="8"/>
    </row>
    <row r="100" spans="1:15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  <c r="O100" s="8"/>
    </row>
    <row r="101" spans="1:15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  <c r="O101" s="8"/>
    </row>
    <row r="102" spans="1:15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  <c r="O102" s="8"/>
    </row>
    <row r="103" spans="1:15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  <c r="O103" s="8"/>
    </row>
    <row r="104" spans="1:15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  <c r="O104" s="8"/>
    </row>
    <row r="105" spans="1:15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  <c r="O105" s="8"/>
    </row>
    <row r="106" spans="1:15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  <c r="O106" s="8"/>
    </row>
    <row r="107" spans="1:15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  <c r="O107" s="8"/>
    </row>
    <row r="108" spans="1:15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  <c r="O108" s="8"/>
    </row>
    <row r="109" spans="1:15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  <c r="O109" s="8"/>
    </row>
    <row r="110" spans="1:15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  <c r="O110" s="8"/>
    </row>
    <row r="111" spans="1:15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  <c r="O111" s="8"/>
    </row>
    <row r="112" spans="1:15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  <c r="O112" s="8"/>
    </row>
    <row r="113" spans="1:15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  <c r="O113" s="8"/>
    </row>
    <row r="114" spans="1:15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  <c r="O114" s="8"/>
    </row>
    <row r="115" spans="1:15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  <c r="O115" s="8"/>
    </row>
    <row r="116" spans="1:15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  <c r="O116" s="8"/>
    </row>
    <row r="117" spans="1:15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  <c r="O117" s="8"/>
    </row>
    <row r="118" spans="1:15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  <c r="O118" s="8"/>
    </row>
    <row r="119" spans="1:15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  <c r="O119" s="8"/>
    </row>
    <row r="120" spans="1:15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  <c r="O120" s="8"/>
    </row>
    <row r="121" spans="1:15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  <c r="O121" s="8"/>
    </row>
    <row r="122" spans="1:15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  <c r="O122" s="8"/>
    </row>
    <row r="123" spans="1:15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  <c r="O123" s="8"/>
    </row>
    <row r="124" spans="1:15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  <c r="O124" s="8"/>
    </row>
    <row r="125" spans="1:15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  <c r="O125" s="8"/>
    </row>
    <row r="126" spans="1:15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  <c r="O126" s="8"/>
    </row>
    <row r="127" spans="1:15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  <c r="O127" s="8"/>
    </row>
    <row r="128" spans="1:15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  <c r="O128" s="8"/>
    </row>
    <row r="129" spans="1:15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  <c r="O129" s="8"/>
    </row>
    <row r="130" spans="1:15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  <c r="O130" s="8"/>
    </row>
    <row r="131" spans="1:15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  <c r="O131" s="8"/>
    </row>
    <row r="132" spans="1:15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  <c r="O132" s="8"/>
    </row>
    <row r="133" spans="1:15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  <c r="O133" s="8"/>
    </row>
    <row r="134" spans="1:15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  <c r="O134" s="8"/>
    </row>
    <row r="135" spans="1:15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  <c r="O135" s="8"/>
    </row>
    <row r="136" spans="1:15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  <c r="O136" s="8"/>
    </row>
    <row r="137" spans="1:15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  <c r="O137" s="8"/>
    </row>
    <row r="138" spans="1:15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  <c r="O138" s="8"/>
    </row>
    <row r="139" spans="1:15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  <c r="O139" s="8"/>
    </row>
    <row r="140" spans="1:15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  <c r="O140" s="8"/>
    </row>
    <row r="141" spans="1:15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  <c r="O141" s="8"/>
    </row>
    <row r="142" spans="1:15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  <c r="O142" s="8"/>
    </row>
    <row r="143" spans="1:15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  <c r="O143" s="8"/>
    </row>
    <row r="144" spans="1:15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  <c r="O144" s="8"/>
    </row>
    <row r="145" spans="1:16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  <c r="O145" s="8"/>
    </row>
    <row r="146" spans="1:16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  <c r="O146" s="8"/>
    </row>
    <row r="147" spans="1:16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  <c r="O147" s="8"/>
    </row>
    <row r="148" spans="1:16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  <c r="O148" s="8"/>
    </row>
    <row r="149" spans="1:16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  <c r="O149" s="8"/>
    </row>
    <row r="150" spans="1:16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  <c r="O150" s="8"/>
      <c r="P150" s="7"/>
    </row>
    <row r="151" spans="1:16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  <c r="O151" s="8"/>
      <c r="P151" s="7"/>
    </row>
    <row r="152" spans="1:16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  <c r="O152" s="8"/>
      <c r="P152" s="7"/>
    </row>
    <row r="153" spans="1:16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  <c r="O153" s="8"/>
      <c r="P153" s="7"/>
    </row>
    <row r="154" spans="1:16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  <c r="O154" s="8"/>
      <c r="P154" s="7"/>
    </row>
    <row r="155" spans="1:16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  <c r="O155" s="8"/>
      <c r="P155" s="7"/>
    </row>
    <row r="156" spans="1:16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  <c r="O156" s="8"/>
      <c r="P156" s="7"/>
    </row>
    <row r="157" spans="1:16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  <c r="O157" s="8"/>
      <c r="P157" s="7"/>
    </row>
    <row r="158" spans="1:16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  <c r="O158" s="8"/>
      <c r="P158" s="7"/>
    </row>
    <row r="159" spans="1:16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  <c r="O159" s="8"/>
      <c r="P159" s="7"/>
    </row>
    <row r="160" spans="1:16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  <c r="O160" s="8"/>
    </row>
    <row r="161" spans="1:15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  <c r="O161" s="8"/>
    </row>
    <row r="162" spans="1:15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  <c r="O162" s="8"/>
    </row>
    <row r="163" spans="1:15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  <c r="O163" s="8"/>
    </row>
    <row r="164" spans="1:15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  <c r="O164" s="8"/>
    </row>
    <row r="165" spans="1:15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  <c r="O165" s="8"/>
    </row>
    <row r="166" spans="1:15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  <c r="O166" s="8"/>
    </row>
    <row r="167" spans="1:15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  <c r="O167" s="8"/>
    </row>
    <row r="168" spans="1:15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  <c r="O168" s="8"/>
    </row>
    <row r="169" spans="1:15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  <c r="O169" s="8"/>
    </row>
    <row r="170" spans="1:15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  <c r="O170" s="8"/>
    </row>
    <row r="171" spans="1:15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  <c r="O171" s="8"/>
    </row>
    <row r="172" spans="1:15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  <c r="O172" s="8"/>
    </row>
    <row r="173" spans="1:15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  <c r="O173" s="8"/>
    </row>
    <row r="174" spans="1:15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  <c r="O174" s="8"/>
    </row>
    <row r="175" spans="1:15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  <c r="O175" s="8"/>
    </row>
    <row r="176" spans="1:15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  <c r="O176" s="8"/>
    </row>
    <row r="177" spans="1:15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  <c r="O177" s="8"/>
    </row>
    <row r="178" spans="1:15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9" si="8">SUM(M178:N178)</f>
        <v>3840.6242368600006</v>
      </c>
      <c r="M178" s="23">
        <v>885.68499587999997</v>
      </c>
      <c r="N178" s="23">
        <v>2954.9392409800007</v>
      </c>
      <c r="O178" s="8"/>
    </row>
    <row r="179" spans="1:15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  <c r="O179" s="8"/>
    </row>
    <row r="180" spans="1:15" x14ac:dyDescent="0.3">
      <c r="A180" s="21" t="s">
        <v>217</v>
      </c>
      <c r="C180" s="22">
        <v>2088.2984941600002</v>
      </c>
      <c r="D180" s="23">
        <v>2534.3400283800001</v>
      </c>
      <c r="E180" s="23">
        <v>2549.9650413099998</v>
      </c>
      <c r="F180" s="22">
        <v>1875.8427965600006</v>
      </c>
      <c r="G180" s="23">
        <v>546.61558466000008</v>
      </c>
      <c r="H180" s="23">
        <v>549.01641457000005</v>
      </c>
      <c r="I180" s="23">
        <v>0</v>
      </c>
      <c r="J180" s="23">
        <v>1506.1376928900006</v>
      </c>
      <c r="K180" s="23">
        <v>1603.1329246899998</v>
      </c>
      <c r="L180" s="22">
        <f t="shared" si="8"/>
        <v>4024.9600044500003</v>
      </c>
      <c r="M180" s="23">
        <v>869.31848443000001</v>
      </c>
      <c r="N180" s="23">
        <v>3155.6415200200004</v>
      </c>
      <c r="O180" s="8"/>
    </row>
    <row r="181" spans="1:15" x14ac:dyDescent="0.3">
      <c r="A181" s="21" t="s">
        <v>218</v>
      </c>
      <c r="C181" s="22">
        <v>2047.8703465800004</v>
      </c>
      <c r="D181" s="23">
        <v>2493.6970599700003</v>
      </c>
      <c r="E181" s="23">
        <v>2512.0237173900005</v>
      </c>
      <c r="F181" s="22">
        <v>1975.0758533700002</v>
      </c>
      <c r="G181" s="23">
        <v>646.38009890000001</v>
      </c>
      <c r="H181" s="23">
        <v>648.12867288999996</v>
      </c>
      <c r="I181" s="23">
        <v>0</v>
      </c>
      <c r="J181" s="23">
        <v>1505.6062354600003</v>
      </c>
      <c r="K181" s="23">
        <v>1626.4896616299998</v>
      </c>
      <c r="L181" s="22">
        <f t="shared" si="8"/>
        <v>4083.8805562300004</v>
      </c>
      <c r="M181" s="23">
        <v>865.81883538</v>
      </c>
      <c r="N181" s="23">
        <v>3218.0617208500003</v>
      </c>
      <c r="O181" s="8"/>
    </row>
    <row r="182" spans="1:15" x14ac:dyDescent="0.3">
      <c r="A182" s="21" t="s">
        <v>219</v>
      </c>
      <c r="C182" s="22">
        <v>2298.8179957200005</v>
      </c>
      <c r="D182" s="23">
        <v>2749.43792459</v>
      </c>
      <c r="E182" s="23">
        <v>2767.3791628500003</v>
      </c>
      <c r="F182" s="22">
        <v>1699.7895320599994</v>
      </c>
      <c r="G182" s="23">
        <v>369.24574818999997</v>
      </c>
      <c r="H182" s="23">
        <v>378.42194023000002</v>
      </c>
      <c r="I182" s="23">
        <v>0</v>
      </c>
      <c r="J182" s="23">
        <v>1507.4542648599995</v>
      </c>
      <c r="K182" s="23">
        <v>1624.5547489600001</v>
      </c>
      <c r="L182" s="22">
        <f t="shared" si="8"/>
        <v>4063.8811188799996</v>
      </c>
      <c r="M182" s="23">
        <v>861.11372433000008</v>
      </c>
      <c r="N182" s="23">
        <v>3202.7673945499996</v>
      </c>
      <c r="O182" s="8"/>
    </row>
    <row r="183" spans="1:15" x14ac:dyDescent="0.3">
      <c r="A183" s="21" t="s">
        <v>220</v>
      </c>
      <c r="C183" s="22">
        <v>2266.2505784999998</v>
      </c>
      <c r="D183" s="23">
        <v>2718.0047970100004</v>
      </c>
      <c r="E183" s="23">
        <v>2736.7301428500004</v>
      </c>
      <c r="F183" s="22">
        <v>1746.7060961700001</v>
      </c>
      <c r="G183" s="23">
        <v>424.53970226999996</v>
      </c>
      <c r="H183" s="23">
        <v>428.04060686999998</v>
      </c>
      <c r="I183" s="23">
        <v>0</v>
      </c>
      <c r="J183" s="23">
        <v>1499.07687489</v>
      </c>
      <c r="K183" s="23">
        <v>1622.72620598</v>
      </c>
      <c r="L183" s="22">
        <f t="shared" si="8"/>
        <v>4079.8244236700002</v>
      </c>
      <c r="M183" s="23">
        <v>883.98375298999997</v>
      </c>
      <c r="N183" s="23">
        <v>3195.8406706800001</v>
      </c>
      <c r="O183" s="8"/>
    </row>
    <row r="184" spans="1:15" x14ac:dyDescent="0.3">
      <c r="A184" s="21" t="s">
        <v>221</v>
      </c>
      <c r="C184" s="22">
        <v>2472.2296762300007</v>
      </c>
      <c r="D184" s="23">
        <v>2924.6531759600007</v>
      </c>
      <c r="E184" s="23">
        <v>2947.3364313500006</v>
      </c>
      <c r="F184" s="22">
        <v>1540.9610985999996</v>
      </c>
      <c r="G184" s="23">
        <v>475.88180866999994</v>
      </c>
      <c r="H184" s="23">
        <v>481.83248896999999</v>
      </c>
      <c r="I184" s="23">
        <v>0</v>
      </c>
      <c r="J184" s="23">
        <v>1503.5791079499998</v>
      </c>
      <c r="K184" s="23">
        <v>1621.3715849399998</v>
      </c>
      <c r="L184" s="22">
        <f t="shared" si="8"/>
        <v>4080.6672284699998</v>
      </c>
      <c r="M184" s="23">
        <v>875.22482998999999</v>
      </c>
      <c r="N184" s="23">
        <v>3205.4423984800001</v>
      </c>
      <c r="O184" s="8"/>
    </row>
    <row r="185" spans="1:15" x14ac:dyDescent="0.3">
      <c r="A185" s="21" t="s">
        <v>222</v>
      </c>
      <c r="C185" s="22">
        <v>2397.3520772299994</v>
      </c>
      <c r="D185" s="23">
        <v>2851.4977392399996</v>
      </c>
      <c r="E185" s="23">
        <v>2875.6089155099999</v>
      </c>
      <c r="F185" s="22">
        <v>1685.8162446700001</v>
      </c>
      <c r="G185" s="23">
        <v>612.37407902999996</v>
      </c>
      <c r="H185" s="23">
        <v>618.23519980999993</v>
      </c>
      <c r="I185" s="23">
        <v>0</v>
      </c>
      <c r="J185" s="23">
        <v>1507.00237786</v>
      </c>
      <c r="K185" s="23">
        <v>1589.2147773999998</v>
      </c>
      <c r="L185" s="22">
        <f t="shared" si="8"/>
        <v>4151.3736349599994</v>
      </c>
      <c r="M185" s="23">
        <v>879.84452189000001</v>
      </c>
      <c r="N185" s="23">
        <v>3271.5291130699998</v>
      </c>
      <c r="O185" s="8"/>
    </row>
    <row r="186" spans="1:15" x14ac:dyDescent="0.3">
      <c r="A186" s="21" t="s">
        <v>223</v>
      </c>
      <c r="C186" s="22">
        <v>2318.0005370700001</v>
      </c>
      <c r="D186" s="23">
        <v>2771.61068209</v>
      </c>
      <c r="E186" s="23">
        <v>2785.8067748400003</v>
      </c>
      <c r="F186" s="22">
        <v>1724.2007553599997</v>
      </c>
      <c r="G186" s="23">
        <v>687.5725034300001</v>
      </c>
      <c r="H186" s="23">
        <v>694.92357448000007</v>
      </c>
      <c r="I186" s="23">
        <v>0</v>
      </c>
      <c r="J186" s="23">
        <v>1470.1884641499998</v>
      </c>
      <c r="K186" s="23">
        <v>1611.9444201299998</v>
      </c>
      <c r="L186" s="22">
        <f t="shared" si="8"/>
        <v>4104.4879146599997</v>
      </c>
      <c r="M186" s="23">
        <v>870.42501039000001</v>
      </c>
      <c r="N186" s="23">
        <v>3234.0629042699998</v>
      </c>
      <c r="O186" s="8"/>
    </row>
    <row r="187" spans="1:15" x14ac:dyDescent="0.3">
      <c r="A187" s="21" t="s">
        <v>224</v>
      </c>
      <c r="C187" s="22">
        <v>2230.8742619999998</v>
      </c>
      <c r="D187" s="23">
        <v>2673.9460967399996</v>
      </c>
      <c r="E187" s="23">
        <v>2689.6033366899997</v>
      </c>
      <c r="F187" s="22">
        <v>1820.5264378499994</v>
      </c>
      <c r="G187" s="23">
        <v>772.31384423999998</v>
      </c>
      <c r="H187" s="23">
        <v>778.93566897000005</v>
      </c>
      <c r="I187" s="23">
        <v>0</v>
      </c>
      <c r="J187" s="23">
        <v>1481.7728058299995</v>
      </c>
      <c r="K187" s="23">
        <v>1604.0677791899998</v>
      </c>
      <c r="L187" s="22">
        <f t="shared" si="8"/>
        <v>4109.6903764799999</v>
      </c>
      <c r="M187" s="23">
        <v>895.67420399000002</v>
      </c>
      <c r="N187" s="23">
        <v>3214.0161724899999</v>
      </c>
      <c r="O187" s="8"/>
    </row>
    <row r="188" spans="1:15" x14ac:dyDescent="0.3">
      <c r="A188" s="21" t="s">
        <v>225</v>
      </c>
      <c r="C188" s="22">
        <v>2605.6589445999998</v>
      </c>
      <c r="D188" s="23">
        <v>3049.7521277300002</v>
      </c>
      <c r="E188" s="23">
        <v>3063.3409815100003</v>
      </c>
      <c r="F188" s="22">
        <v>1467.9382526099998</v>
      </c>
      <c r="G188" s="23">
        <v>425.89634735999999</v>
      </c>
      <c r="H188" s="23">
        <v>432.88617975</v>
      </c>
      <c r="I188" s="23">
        <v>0</v>
      </c>
      <c r="J188" s="23">
        <v>1475.6021464399998</v>
      </c>
      <c r="K188" s="23">
        <v>1608.8188221599999</v>
      </c>
      <c r="L188" s="22">
        <f t="shared" si="8"/>
        <v>4132.8027702399995</v>
      </c>
      <c r="M188" s="23">
        <v>959.70889681999995</v>
      </c>
      <c r="N188" s="23">
        <v>3173.0938734199999</v>
      </c>
      <c r="O188" s="8"/>
    </row>
    <row r="189" spans="1:15" x14ac:dyDescent="0.3">
      <c r="A189" s="21" t="s">
        <v>226</v>
      </c>
      <c r="C189" s="22">
        <v>2549.0513742100002</v>
      </c>
      <c r="D189" s="23">
        <v>3007.4242295399999</v>
      </c>
      <c r="E189" s="23">
        <v>3021.8507897099998</v>
      </c>
      <c r="F189" s="22">
        <v>1521.1656082899997</v>
      </c>
      <c r="G189" s="23">
        <v>454.26658422999998</v>
      </c>
      <c r="H189" s="23">
        <v>462.69994622999997</v>
      </c>
      <c r="I189" s="23">
        <v>0</v>
      </c>
      <c r="J189" s="23">
        <v>1503.0670855299998</v>
      </c>
      <c r="K189" s="23">
        <v>1604.1685715500003</v>
      </c>
      <c r="L189" s="22">
        <f t="shared" si="8"/>
        <v>4134.4234854699998</v>
      </c>
      <c r="M189" s="23">
        <v>923.29112136000003</v>
      </c>
      <c r="N189" s="23">
        <v>3211.1323641099998</v>
      </c>
      <c r="O189" s="8"/>
    </row>
    <row r="190" spans="1:15" x14ac:dyDescent="0.3">
      <c r="A190" s="21" t="s">
        <v>227</v>
      </c>
      <c r="C190" s="22">
        <v>2529.6223666299998</v>
      </c>
      <c r="D190" s="23">
        <v>3003.0766808999997</v>
      </c>
      <c r="E190" s="23">
        <v>3017.8902819899999</v>
      </c>
      <c r="F190" s="22">
        <v>1610.3145931600004</v>
      </c>
      <c r="G190" s="23">
        <v>503.65830564999999</v>
      </c>
      <c r="H190" s="23">
        <v>508.76132763999999</v>
      </c>
      <c r="I190" s="23">
        <v>0</v>
      </c>
      <c r="J190" s="23">
        <v>1542.8243489800002</v>
      </c>
      <c r="K190" s="23">
        <v>1604.5847825200001</v>
      </c>
      <c r="L190" s="22">
        <f t="shared" ref="L190:L191" si="9">SUM(M190:N190)</f>
        <v>4219.2024091200001</v>
      </c>
      <c r="M190" s="23">
        <v>926.94902265999997</v>
      </c>
      <c r="N190" s="23">
        <v>3292.25338646</v>
      </c>
      <c r="O190" s="8"/>
    </row>
    <row r="191" spans="1:15" x14ac:dyDescent="0.3">
      <c r="A191" s="21" t="s">
        <v>228</v>
      </c>
      <c r="C191" s="22">
        <v>2585.0885559000008</v>
      </c>
      <c r="D191" s="23">
        <v>3057.9200434200006</v>
      </c>
      <c r="E191" s="23">
        <v>3073.2806242900006</v>
      </c>
      <c r="F191" s="22">
        <v>1835.67669138</v>
      </c>
      <c r="G191" s="23">
        <v>714.18589473999998</v>
      </c>
      <c r="H191" s="23">
        <v>720.21291232999999</v>
      </c>
      <c r="I191" s="23">
        <v>0</v>
      </c>
      <c r="J191" s="23">
        <v>1557.6588581100002</v>
      </c>
      <c r="K191" s="23">
        <v>1598.8122437100001</v>
      </c>
      <c r="L191" s="22">
        <f t="shared" si="9"/>
        <v>4490.0833821000006</v>
      </c>
      <c r="M191" s="23">
        <v>928.96106930999997</v>
      </c>
      <c r="N191" s="23">
        <v>3561.1223127900003</v>
      </c>
      <c r="O191" s="8"/>
    </row>
    <row r="192" spans="1:15" x14ac:dyDescent="0.3">
      <c r="A192" s="21"/>
      <c r="C192" s="22"/>
      <c r="D192" s="23"/>
      <c r="E192" s="23"/>
      <c r="F192" s="22"/>
      <c r="G192" s="23"/>
      <c r="H192" s="23"/>
      <c r="I192" s="23"/>
      <c r="J192" s="23"/>
      <c r="K192" s="23"/>
      <c r="L192" s="22"/>
      <c r="M192" s="23"/>
      <c r="N192" s="23"/>
      <c r="O192" s="8"/>
    </row>
    <row r="193" spans="1:15" x14ac:dyDescent="0.3">
      <c r="A193" s="21"/>
      <c r="C193" s="22"/>
      <c r="D193" s="23"/>
      <c r="E193" s="23"/>
      <c r="F193" s="22"/>
      <c r="G193" s="23"/>
      <c r="H193" s="23"/>
      <c r="I193" s="23"/>
      <c r="J193" s="23"/>
      <c r="K193" s="23"/>
      <c r="L193" s="22"/>
      <c r="M193" s="23"/>
      <c r="N193" s="23"/>
      <c r="O193" s="8"/>
    </row>
    <row r="194" spans="1:15" x14ac:dyDescent="0.3">
      <c r="A194" s="24" t="s">
        <v>27</v>
      </c>
      <c r="I194" s="6"/>
      <c r="J194" s="6"/>
      <c r="K194" s="6"/>
      <c r="O194" s="8"/>
    </row>
    <row r="195" spans="1:15" x14ac:dyDescent="0.3">
      <c r="A195" s="24" t="s">
        <v>45</v>
      </c>
      <c r="I195" s="6"/>
      <c r="J195" s="6"/>
      <c r="K195" s="6"/>
      <c r="O195" s="8"/>
    </row>
    <row r="196" spans="1:15" x14ac:dyDescent="0.3">
      <c r="A196" s="24" t="s">
        <v>30</v>
      </c>
      <c r="I196" s="6"/>
      <c r="J196" s="6"/>
      <c r="K196" s="6"/>
      <c r="O196" s="8"/>
    </row>
    <row r="197" spans="1:15" x14ac:dyDescent="0.3">
      <c r="I197" s="6"/>
      <c r="J197" s="6"/>
      <c r="K197" s="6"/>
      <c r="O197" s="8"/>
    </row>
    <row r="198" spans="1:15" x14ac:dyDescent="0.3">
      <c r="I198" s="6"/>
      <c r="J198" s="6"/>
      <c r="K198" s="6"/>
      <c r="O198" s="8"/>
    </row>
    <row r="199" spans="1:15" x14ac:dyDescent="0.3">
      <c r="I199" s="6"/>
      <c r="J199" s="6"/>
      <c r="K199" s="6"/>
      <c r="O199" s="8"/>
    </row>
    <row r="200" spans="1:15" x14ac:dyDescent="0.3">
      <c r="I200" s="6"/>
      <c r="J200" s="6"/>
      <c r="K200" s="6"/>
      <c r="O200" s="8"/>
    </row>
    <row r="201" spans="1:15" x14ac:dyDescent="0.3">
      <c r="I201" s="6"/>
      <c r="J201" s="6"/>
      <c r="K201" s="6"/>
      <c r="O201" s="8"/>
    </row>
    <row r="202" spans="1:15" x14ac:dyDescent="0.3">
      <c r="I202" s="6"/>
      <c r="J202" s="6"/>
      <c r="K202" s="6"/>
      <c r="O202" s="8"/>
    </row>
    <row r="203" spans="1:15" x14ac:dyDescent="0.3">
      <c r="I203" s="6"/>
      <c r="J203" s="6"/>
      <c r="K203" s="6"/>
      <c r="O203" s="8"/>
    </row>
    <row r="204" spans="1:15" x14ac:dyDescent="0.3">
      <c r="I204" s="6"/>
      <c r="J204" s="6"/>
      <c r="K204" s="6"/>
      <c r="O204" s="8"/>
    </row>
    <row r="205" spans="1:15" x14ac:dyDescent="0.3">
      <c r="I205" s="6"/>
      <c r="J205" s="6"/>
      <c r="K205" s="6"/>
      <c r="O205" s="8"/>
    </row>
    <row r="206" spans="1:15" x14ac:dyDescent="0.3">
      <c r="I206" s="6"/>
      <c r="J206" s="6"/>
      <c r="K206" s="6"/>
      <c r="O206" s="8"/>
    </row>
    <row r="207" spans="1:15" x14ac:dyDescent="0.3">
      <c r="I207" s="6"/>
      <c r="J207" s="6"/>
      <c r="K207" s="6"/>
      <c r="O207" s="8"/>
    </row>
    <row r="208" spans="1:15" x14ac:dyDescent="0.3">
      <c r="I208" s="6"/>
      <c r="J208" s="6"/>
      <c r="K208" s="6"/>
      <c r="O208" s="8"/>
    </row>
    <row r="209" spans="9:15" x14ac:dyDescent="0.3">
      <c r="I209" s="6"/>
      <c r="J209" s="6"/>
      <c r="K209" s="6"/>
      <c r="O209" s="8"/>
    </row>
    <row r="210" spans="9:15" x14ac:dyDescent="0.3">
      <c r="I210" s="6"/>
      <c r="J210" s="6"/>
      <c r="K210" s="6"/>
      <c r="O210" s="8"/>
    </row>
    <row r="211" spans="9:15" x14ac:dyDescent="0.3">
      <c r="I211" s="6"/>
      <c r="J211" s="6"/>
      <c r="K211" s="6"/>
      <c r="O211" s="8"/>
    </row>
    <row r="212" spans="9:15" x14ac:dyDescent="0.3">
      <c r="I212" s="6"/>
      <c r="J212" s="6"/>
      <c r="K212" s="6"/>
      <c r="O212" s="8"/>
    </row>
    <row r="213" spans="9:15" x14ac:dyDescent="0.3">
      <c r="I213" s="6"/>
      <c r="J213" s="6"/>
      <c r="K213" s="6"/>
      <c r="O213" s="8"/>
    </row>
    <row r="214" spans="9:15" x14ac:dyDescent="0.3">
      <c r="I214" s="6"/>
      <c r="J214" s="6"/>
      <c r="K214" s="6"/>
      <c r="O214" s="8"/>
    </row>
    <row r="215" spans="9:15" x14ac:dyDescent="0.3">
      <c r="I215" s="6"/>
      <c r="J215" s="6"/>
      <c r="K215" s="6"/>
      <c r="O215" s="8"/>
    </row>
    <row r="216" spans="9:15" x14ac:dyDescent="0.3">
      <c r="I216" s="6"/>
      <c r="J216" s="6"/>
      <c r="K216" s="6"/>
      <c r="O216" s="8"/>
    </row>
    <row r="217" spans="9:15" x14ac:dyDescent="0.3">
      <c r="I217" s="6"/>
      <c r="J217" s="6"/>
      <c r="K217" s="6"/>
      <c r="O217" s="8"/>
    </row>
    <row r="218" spans="9:15" x14ac:dyDescent="0.3">
      <c r="I218" s="26"/>
      <c r="J218" s="26"/>
      <c r="K218" s="26"/>
    </row>
    <row r="219" spans="9:15" x14ac:dyDescent="0.3">
      <c r="I219" s="26"/>
      <c r="J219" s="26"/>
      <c r="K219" s="26"/>
    </row>
    <row r="220" spans="9:15" x14ac:dyDescent="0.3">
      <c r="I220" s="26"/>
      <c r="J220" s="26"/>
      <c r="K220" s="26"/>
    </row>
    <row r="221" spans="9:15" x14ac:dyDescent="0.3">
      <c r="I221" s="26"/>
      <c r="J221" s="26"/>
      <c r="K221" s="26"/>
    </row>
    <row r="222" spans="9:15" x14ac:dyDescent="0.3">
      <c r="I222" s="26"/>
      <c r="J222" s="26"/>
      <c r="K222" s="26"/>
    </row>
    <row r="223" spans="9:15" x14ac:dyDescent="0.3">
      <c r="I223" s="26"/>
      <c r="J223" s="26"/>
      <c r="K223" s="26"/>
    </row>
    <row r="224" spans="9:15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</row>
    <row r="245" spans="9:13" x14ac:dyDescent="0.3">
      <c r="I245" s="26"/>
      <c r="J245" s="26"/>
      <c r="K245" s="26"/>
    </row>
    <row r="246" spans="9:13" x14ac:dyDescent="0.3">
      <c r="I246" s="26"/>
      <c r="J246" s="26"/>
      <c r="K246" s="26"/>
    </row>
    <row r="247" spans="9:13" x14ac:dyDescent="0.3">
      <c r="I247" s="26"/>
      <c r="J247" s="26"/>
      <c r="K247" s="26"/>
    </row>
    <row r="248" spans="9:13" x14ac:dyDescent="0.3">
      <c r="I248" s="26"/>
      <c r="J248" s="26"/>
      <c r="K248" s="26"/>
    </row>
    <row r="249" spans="9:13" x14ac:dyDescent="0.3">
      <c r="I249" s="26"/>
      <c r="J249" s="26"/>
      <c r="K249" s="26"/>
    </row>
    <row r="250" spans="9:13" x14ac:dyDescent="0.3">
      <c r="I250" s="26"/>
      <c r="J250" s="26"/>
      <c r="K250" s="26"/>
    </row>
    <row r="251" spans="9:13" x14ac:dyDescent="0.3">
      <c r="I251" s="26"/>
      <c r="J251" s="26"/>
      <c r="K251" s="26"/>
    </row>
    <row r="252" spans="9:13" x14ac:dyDescent="0.3">
      <c r="I252" s="26"/>
      <c r="J252" s="26"/>
      <c r="K252" s="26"/>
    </row>
    <row r="253" spans="9:13" x14ac:dyDescent="0.3">
      <c r="I253" s="26"/>
      <c r="J253" s="26"/>
      <c r="K253" s="26"/>
    </row>
    <row r="254" spans="9:13" x14ac:dyDescent="0.3">
      <c r="I254" s="26"/>
      <c r="J254" s="26"/>
      <c r="K254" s="26"/>
    </row>
    <row r="255" spans="9:13" x14ac:dyDescent="0.3">
      <c r="I255" s="26"/>
      <c r="J255" s="26"/>
      <c r="K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  <row r="258" spans="9:13" x14ac:dyDescent="0.3">
      <c r="I258" s="26"/>
      <c r="J258" s="26"/>
      <c r="K258" s="26"/>
      <c r="L258" s="27"/>
      <c r="M258" s="26"/>
    </row>
    <row r="259" spans="9:13" x14ac:dyDescent="0.3">
      <c r="I259" s="26"/>
      <c r="J259" s="26"/>
      <c r="K259" s="26"/>
      <c r="L259" s="27"/>
      <c r="M259" s="26"/>
    </row>
    <row r="260" spans="9:13" x14ac:dyDescent="0.3">
      <c r="I260" s="26"/>
      <c r="J260" s="26"/>
      <c r="K260" s="26"/>
      <c r="L260" s="27"/>
      <c r="M260" s="26"/>
    </row>
    <row r="261" spans="9:13" x14ac:dyDescent="0.3">
      <c r="I261" s="26"/>
      <c r="J261" s="26"/>
      <c r="K261" s="26"/>
      <c r="L261" s="27"/>
      <c r="M261" s="26"/>
    </row>
    <row r="262" spans="9:13" x14ac:dyDescent="0.3">
      <c r="I262" s="26"/>
      <c r="J262" s="26"/>
      <c r="K262" s="26"/>
      <c r="L262" s="27"/>
      <c r="M262" s="26"/>
    </row>
    <row r="263" spans="9:13" x14ac:dyDescent="0.3">
      <c r="I263" s="26"/>
      <c r="J263" s="26"/>
      <c r="K263" s="26"/>
      <c r="L263" s="27"/>
      <c r="M263" s="26"/>
    </row>
    <row r="264" spans="9:13" x14ac:dyDescent="0.3">
      <c r="I264" s="26"/>
      <c r="J264" s="26"/>
      <c r="K264" s="26"/>
      <c r="L264" s="27"/>
      <c r="M264" s="26"/>
    </row>
    <row r="265" spans="9:13" x14ac:dyDescent="0.3">
      <c r="I265" s="26"/>
      <c r="J265" s="26"/>
      <c r="K265" s="26"/>
      <c r="L265" s="27"/>
      <c r="M265" s="26"/>
    </row>
    <row r="266" spans="9:13" x14ac:dyDescent="0.3">
      <c r="I266" s="26"/>
      <c r="J266" s="26"/>
      <c r="K266" s="26"/>
      <c r="L266" s="27"/>
      <c r="M266" s="26"/>
    </row>
    <row r="267" spans="9:13" x14ac:dyDescent="0.3">
      <c r="I267" s="26"/>
      <c r="J267" s="26"/>
      <c r="K267" s="26"/>
      <c r="L267" s="27"/>
      <c r="M267" s="26"/>
    </row>
    <row r="268" spans="9:13" x14ac:dyDescent="0.3">
      <c r="I268" s="26"/>
      <c r="J268" s="26"/>
      <c r="K268" s="26"/>
      <c r="L268" s="27"/>
      <c r="M268" s="26"/>
    </row>
    <row r="269" spans="9:13" x14ac:dyDescent="0.3">
      <c r="I269" s="26"/>
      <c r="J269" s="26"/>
      <c r="K269" s="26"/>
      <c r="L269" s="27"/>
      <c r="M269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7"/>
  <sheetViews>
    <sheetView zoomScale="80" zoomScaleNormal="80" zoomScaleSheetLayoutView="100" workbookViewId="0">
      <pane xSplit="2" ySplit="8" topLeftCell="C117" activePane="bottomRight" state="frozen"/>
      <selection activeCell="C5" sqref="C5:E7"/>
      <selection pane="topRight" activeCell="C5" sqref="C5:E7"/>
      <selection pane="bottomLeft" activeCell="C5" sqref="C5:E7"/>
      <selection pane="bottomRight" activeCell="A131" sqref="A131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6384" width="9.26953125" style="7"/>
  </cols>
  <sheetData>
    <row r="1" spans="1:17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35</v>
      </c>
    </row>
    <row r="2" spans="1:17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3">
      <c r="Q4" s="5" t="s">
        <v>15</v>
      </c>
    </row>
    <row r="5" spans="1:17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34</v>
      </c>
      <c r="O5" s="48"/>
      <c r="P5" s="48"/>
      <c r="Q5" s="48"/>
    </row>
    <row r="6" spans="1:17" s="36" customFormat="1" ht="24.6" customHeigh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32</v>
      </c>
      <c r="M6" s="46"/>
      <c r="N6" s="52" t="s">
        <v>20</v>
      </c>
      <c r="O6" s="63" t="s">
        <v>13</v>
      </c>
      <c r="P6" s="63" t="s">
        <v>1</v>
      </c>
      <c r="Q6" s="54" t="s">
        <v>0</v>
      </c>
    </row>
    <row r="7" spans="1:17" s="30" customFormat="1" ht="52.8" x14ac:dyDescent="0.25">
      <c r="A7" s="58"/>
      <c r="B7" s="33" t="s">
        <v>43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33</v>
      </c>
      <c r="N7" s="53"/>
      <c r="O7" s="63"/>
      <c r="P7" s="63"/>
      <c r="Q7" s="55"/>
    </row>
    <row r="8" spans="1:17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7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</row>
    <row r="10" spans="1:17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</row>
    <row r="11" spans="1:17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</row>
    <row r="12" spans="1:17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</row>
    <row r="13" spans="1:17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</row>
    <row r="14" spans="1:17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</row>
    <row r="15" spans="1:17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</row>
    <row r="16" spans="1:17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</row>
    <row r="17" spans="1:17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</row>
    <row r="18" spans="1:17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</row>
    <row r="19" spans="1:17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</row>
    <row r="20" spans="1:17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</row>
    <row r="21" spans="1:17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</row>
    <row r="22" spans="1:17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</row>
    <row r="23" spans="1:17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</row>
    <row r="24" spans="1:17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</row>
    <row r="25" spans="1:17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</row>
    <row r="26" spans="1:17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</row>
    <row r="27" spans="1:17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</row>
    <row r="28" spans="1:17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</row>
    <row r="29" spans="1:17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</row>
    <row r="30" spans="1:17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</row>
    <row r="31" spans="1:17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</row>
    <row r="32" spans="1:17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</row>
    <row r="33" spans="1:17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</row>
    <row r="34" spans="1:17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</row>
    <row r="35" spans="1:17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</row>
    <row r="36" spans="1:17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</row>
    <row r="37" spans="1:17" x14ac:dyDescent="0.3">
      <c r="A37" s="15" t="s">
        <v>134</v>
      </c>
      <c r="B37" s="20" t="s">
        <v>44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</row>
    <row r="38" spans="1:17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</row>
    <row r="39" spans="1:17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</row>
    <row r="40" spans="1:17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</row>
    <row r="41" spans="1:17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</row>
    <row r="42" spans="1:17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</row>
    <row r="43" spans="1:17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</row>
    <row r="44" spans="1:17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</row>
    <row r="45" spans="1:17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</row>
    <row r="46" spans="1:17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</row>
    <row r="47" spans="1:17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</row>
    <row r="48" spans="1:17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</row>
    <row r="49" spans="1:17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</row>
    <row r="50" spans="1:17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</row>
    <row r="51" spans="1:17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</row>
    <row r="52" spans="1:17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</row>
    <row r="53" spans="1:17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</row>
    <row r="54" spans="1:17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</row>
    <row r="55" spans="1:17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</row>
    <row r="56" spans="1:17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</row>
    <row r="57" spans="1:17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</row>
    <row r="58" spans="1:17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</row>
    <row r="59" spans="1:17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</row>
    <row r="60" spans="1:17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</row>
    <row r="61" spans="1:17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</row>
    <row r="62" spans="1:17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</row>
    <row r="63" spans="1:17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</row>
    <row r="64" spans="1:17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</row>
    <row r="65" spans="1:17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</row>
    <row r="66" spans="1:17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</row>
    <row r="67" spans="1:17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</row>
    <row r="68" spans="1:17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</row>
    <row r="69" spans="1:17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</row>
    <row r="70" spans="1:17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</row>
    <row r="71" spans="1:17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</row>
    <row r="72" spans="1:17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7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7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7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7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7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7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7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7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-83.834953084928827</v>
      </c>
      <c r="M117" s="23">
        <v>-64.579258965364886</v>
      </c>
      <c r="N117" s="22">
        <f t="shared" ref="N117" si="19">SUM(O117:Q117)</f>
        <v>12549.033188537678</v>
      </c>
      <c r="O117" s="23">
        <v>253.33246200000005</v>
      </c>
      <c r="P117" s="23">
        <v>10621.129697268439</v>
      </c>
      <c r="Q117" s="23">
        <v>1674.5710292692381</v>
      </c>
    </row>
    <row r="118" spans="1:17" x14ac:dyDescent="0.3">
      <c r="A118" s="21" t="s">
        <v>215</v>
      </c>
      <c r="C118" s="22">
        <f t="shared" ref="C118:C129" si="20">SUM(D118:E118)</f>
        <v>2030.8285451488196</v>
      </c>
      <c r="D118" s="23">
        <v>1420.6113891017003</v>
      </c>
      <c r="E118" s="23">
        <v>610.21715604711926</v>
      </c>
      <c r="F118" s="22">
        <f t="shared" ref="F118:F129" si="21">G118+J118+L118</f>
        <v>10670.821470077342</v>
      </c>
      <c r="G118" s="23">
        <f t="shared" ref="G118:G129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-249.7261694764741</v>
      </c>
      <c r="M118" s="23">
        <v>-153.74975843594387</v>
      </c>
      <c r="N118" s="22">
        <f t="shared" ref="N118:N129" si="23">SUM(O118:Q118)</f>
        <v>12645.918699786744</v>
      </c>
      <c r="O118" s="23">
        <v>250.28495203000006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10776.618284019223</v>
      </c>
      <c r="G119" s="23">
        <f t="shared" si="22"/>
        <v>2443.3624675072319</v>
      </c>
      <c r="H119" s="23">
        <v>368.22150307000027</v>
      </c>
      <c r="I119" s="23">
        <v>2075.1409644372316</v>
      </c>
      <c r="J119" s="23">
        <v>8483.638301620098</v>
      </c>
      <c r="K119" s="23">
        <v>8135.957202887279</v>
      </c>
      <c r="L119" s="23">
        <v>-150.38248510810627</v>
      </c>
      <c r="M119" s="23">
        <v>-10.237443845804314</v>
      </c>
      <c r="N119" s="22">
        <f t="shared" si="23"/>
        <v>12652.513592677893</v>
      </c>
      <c r="O119" s="23">
        <v>195.71052242000005</v>
      </c>
      <c r="P119" s="23">
        <v>10780.18289321548</v>
      </c>
      <c r="Q119" s="23">
        <v>1676.6201770424113</v>
      </c>
    </row>
    <row r="120" spans="1:17" x14ac:dyDescent="0.3">
      <c r="A120" s="21" t="s">
        <v>217</v>
      </c>
      <c r="C120" s="22">
        <f t="shared" si="20"/>
        <v>1918.9793877646102</v>
      </c>
      <c r="D120" s="23">
        <v>1369.8822079345005</v>
      </c>
      <c r="E120" s="23">
        <v>549.09717983010978</v>
      </c>
      <c r="F120" s="22">
        <f t="shared" si="21"/>
        <v>10884.265102923888</v>
      </c>
      <c r="G120" s="23">
        <f t="shared" si="22"/>
        <v>2598.43000671153</v>
      </c>
      <c r="H120" s="23">
        <v>530.47246367000002</v>
      </c>
      <c r="I120" s="23">
        <v>2067.9575430415298</v>
      </c>
      <c r="J120" s="23">
        <v>8462.5550013158063</v>
      </c>
      <c r="K120" s="23">
        <v>8122.4227051296702</v>
      </c>
      <c r="L120" s="23">
        <v>-176.71990510344847</v>
      </c>
      <c r="M120" s="23">
        <v>-65.054113150437828</v>
      </c>
      <c r="N120" s="22">
        <f t="shared" si="23"/>
        <v>12745.016487833131</v>
      </c>
      <c r="O120" s="23">
        <v>209.45284242000022</v>
      </c>
      <c r="P120" s="23">
        <v>10862.553942143726</v>
      </c>
      <c r="Q120" s="23">
        <v>1673.009703269405</v>
      </c>
    </row>
    <row r="121" spans="1:17" x14ac:dyDescent="0.3">
      <c r="A121" s="21" t="s">
        <v>218</v>
      </c>
      <c r="C121" s="22">
        <f t="shared" si="20"/>
        <v>1845.9193447044329</v>
      </c>
      <c r="D121" s="23">
        <v>1313.3758067568401</v>
      </c>
      <c r="E121" s="23">
        <v>532.54353794759277</v>
      </c>
      <c r="F121" s="22">
        <f t="shared" si="21"/>
        <v>10980.784111934259</v>
      </c>
      <c r="G121" s="23">
        <f t="shared" si="22"/>
        <v>2691.9176994451768</v>
      </c>
      <c r="H121" s="23">
        <v>633.18486264000023</v>
      </c>
      <c r="I121" s="23">
        <v>2058.7328368051767</v>
      </c>
      <c r="J121" s="23">
        <v>8459.8405268784154</v>
      </c>
      <c r="K121" s="23">
        <v>8112.7695890839232</v>
      </c>
      <c r="L121" s="23">
        <v>-170.97411438933415</v>
      </c>
      <c r="M121" s="23">
        <v>-70.733770633701695</v>
      </c>
      <c r="N121" s="22">
        <f t="shared" si="23"/>
        <v>12768.717388410831</v>
      </c>
      <c r="O121" s="23">
        <v>203.35303246000001</v>
      </c>
      <c r="P121" s="23">
        <v>10856.484747578414</v>
      </c>
      <c r="Q121" s="23">
        <v>1708.8796083724171</v>
      </c>
    </row>
    <row r="122" spans="1:17" x14ac:dyDescent="0.3">
      <c r="A122" s="21" t="s">
        <v>219</v>
      </c>
      <c r="C122" s="22">
        <f t="shared" si="20"/>
        <v>2198.2879426003192</v>
      </c>
      <c r="D122" s="23">
        <v>1509.9299987162003</v>
      </c>
      <c r="E122" s="23">
        <v>688.35794388411909</v>
      </c>
      <c r="F122" s="22">
        <f t="shared" si="21"/>
        <v>10751.870233388147</v>
      </c>
      <c r="G122" s="23">
        <f t="shared" si="22"/>
        <v>2421.0863425241523</v>
      </c>
      <c r="H122" s="23">
        <v>357.36861849000013</v>
      </c>
      <c r="I122" s="23">
        <v>2063.7177240341521</v>
      </c>
      <c r="J122" s="23">
        <v>8474.7763089374239</v>
      </c>
      <c r="K122" s="23">
        <v>8130.1689695087125</v>
      </c>
      <c r="L122" s="23">
        <v>-143.99241807342878</v>
      </c>
      <c r="M122" s="23">
        <v>-64.576277509280487</v>
      </c>
      <c r="N122" s="22">
        <f t="shared" si="23"/>
        <v>12892.128016689077</v>
      </c>
      <c r="O122" s="23">
        <v>185.14486173000012</v>
      </c>
      <c r="P122" s="23">
        <v>10998.46847788619</v>
      </c>
      <c r="Q122" s="23">
        <v>1708.5146770728879</v>
      </c>
    </row>
    <row r="123" spans="1:17" x14ac:dyDescent="0.3">
      <c r="A123" s="21" t="s">
        <v>220</v>
      </c>
      <c r="C123" s="22">
        <f t="shared" si="20"/>
        <v>2237.3581082735973</v>
      </c>
      <c r="D123" s="23">
        <v>1546.7404700297002</v>
      </c>
      <c r="E123" s="23">
        <v>690.61763824389709</v>
      </c>
      <c r="F123" s="22">
        <f t="shared" si="21"/>
        <v>10733.142347294806</v>
      </c>
      <c r="G123" s="23">
        <f t="shared" si="22"/>
        <v>2474.573833620449</v>
      </c>
      <c r="H123" s="23">
        <v>410.36598296999989</v>
      </c>
      <c r="I123" s="23">
        <v>2064.207850650449</v>
      </c>
      <c r="J123" s="23">
        <v>8457.0852019605372</v>
      </c>
      <c r="K123" s="23">
        <v>8120.1745868327725</v>
      </c>
      <c r="L123" s="23">
        <v>-198.5166882861802</v>
      </c>
      <c r="M123" s="23">
        <v>-163.76742124855843</v>
      </c>
      <c r="N123" s="22">
        <f t="shared" si="23"/>
        <v>12912.751674062496</v>
      </c>
      <c r="O123" s="23">
        <v>198.9664002100001</v>
      </c>
      <c r="P123" s="23">
        <v>11010.040454634212</v>
      </c>
      <c r="Q123" s="23">
        <v>1703.7448192182828</v>
      </c>
    </row>
    <row r="124" spans="1:17" x14ac:dyDescent="0.3">
      <c r="A124" s="21" t="s">
        <v>221</v>
      </c>
      <c r="C124" s="22">
        <f t="shared" si="20"/>
        <v>2253.2063437312327</v>
      </c>
      <c r="D124" s="23">
        <v>1497.25044374616</v>
      </c>
      <c r="E124" s="23">
        <v>755.95589998507285</v>
      </c>
      <c r="F124" s="22">
        <f t="shared" si="21"/>
        <v>10749.733624575194</v>
      </c>
      <c r="G124" s="23">
        <f t="shared" si="22"/>
        <v>2539.5173577085461</v>
      </c>
      <c r="H124" s="23">
        <v>467.58049112000003</v>
      </c>
      <c r="I124" s="23">
        <v>2071.9368665885463</v>
      </c>
      <c r="J124" s="23">
        <v>8490.5192689212054</v>
      </c>
      <c r="K124" s="23">
        <v>8108.3112236299157</v>
      </c>
      <c r="L124" s="23">
        <v>-280.3030020545566</v>
      </c>
      <c r="M124" s="23">
        <v>-173.66639770429884</v>
      </c>
      <c r="N124" s="22">
        <f t="shared" si="23"/>
        <v>12945.253556763546</v>
      </c>
      <c r="O124" s="23">
        <v>199.08163322000007</v>
      </c>
      <c r="P124" s="23">
        <v>11050.938716960607</v>
      </c>
      <c r="Q124" s="23">
        <v>1695.2332065829391</v>
      </c>
    </row>
    <row r="125" spans="1:17" x14ac:dyDescent="0.3">
      <c r="A125" s="21" t="s">
        <v>222</v>
      </c>
      <c r="C125" s="22">
        <f t="shared" si="20"/>
        <v>2103.392655562639</v>
      </c>
      <c r="D125" s="23">
        <v>1429.2002743079202</v>
      </c>
      <c r="E125" s="23">
        <v>674.19238125471884</v>
      </c>
      <c r="F125" s="22">
        <f t="shared" si="21"/>
        <v>10989.564145061453</v>
      </c>
      <c r="G125" s="23">
        <f t="shared" si="22"/>
        <v>2681.4316514060388</v>
      </c>
      <c r="H125" s="23">
        <v>598.00669348000008</v>
      </c>
      <c r="I125" s="23">
        <v>2083.4249579260386</v>
      </c>
      <c r="J125" s="23">
        <v>8526.3914976315173</v>
      </c>
      <c r="K125" s="23">
        <v>8120.7236195570949</v>
      </c>
      <c r="L125" s="23">
        <v>-218.25900397610317</v>
      </c>
      <c r="M125" s="23">
        <v>-167.37208418318349</v>
      </c>
      <c r="N125" s="22">
        <f t="shared" si="23"/>
        <v>13034.54417104311</v>
      </c>
      <c r="O125" s="23">
        <v>203.25361157000006</v>
      </c>
      <c r="P125" s="23">
        <v>11145.755552970601</v>
      </c>
      <c r="Q125" s="23">
        <v>1685.5350065025093</v>
      </c>
    </row>
    <row r="126" spans="1:17" x14ac:dyDescent="0.3">
      <c r="A126" s="21" t="s">
        <v>223</v>
      </c>
      <c r="C126" s="22">
        <f t="shared" si="20"/>
        <v>2058.2453550632449</v>
      </c>
      <c r="D126" s="23">
        <v>1353.6133669200806</v>
      </c>
      <c r="E126" s="23">
        <v>704.63198814316422</v>
      </c>
      <c r="F126" s="22">
        <f t="shared" si="21"/>
        <v>11070.617658202213</v>
      </c>
      <c r="G126" s="23">
        <f t="shared" si="22"/>
        <v>2754.939710671069</v>
      </c>
      <c r="H126" s="23">
        <v>674.90421251000009</v>
      </c>
      <c r="I126" s="23">
        <v>2080.035498161069</v>
      </c>
      <c r="J126" s="23">
        <v>8548.1336139073155</v>
      </c>
      <c r="K126" s="23">
        <v>8129.4425825677372</v>
      </c>
      <c r="L126" s="23">
        <v>-232.45566637617219</v>
      </c>
      <c r="M126" s="23">
        <v>-209.22728328964322</v>
      </c>
      <c r="N126" s="22">
        <f t="shared" si="23"/>
        <v>13070.412221839364</v>
      </c>
      <c r="O126" s="23">
        <v>203.93807604999992</v>
      </c>
      <c r="P126" s="23">
        <v>11186.360294838998</v>
      </c>
      <c r="Q126" s="23">
        <v>1680.1138509503644</v>
      </c>
    </row>
    <row r="127" spans="1:17" x14ac:dyDescent="0.3">
      <c r="A127" s="21" t="s">
        <v>224</v>
      </c>
      <c r="C127" s="22">
        <f t="shared" si="20"/>
        <v>2019.6254557431434</v>
      </c>
      <c r="D127" s="23">
        <v>1275.6053713683993</v>
      </c>
      <c r="E127" s="23">
        <v>744.0200843747441</v>
      </c>
      <c r="F127" s="22">
        <f t="shared" si="21"/>
        <v>11137.829097328122</v>
      </c>
      <c r="G127" s="23">
        <f t="shared" si="22"/>
        <v>2842.5427132642089</v>
      </c>
      <c r="H127" s="23">
        <v>763.36254042000019</v>
      </c>
      <c r="I127" s="23">
        <v>2079.1801728442088</v>
      </c>
      <c r="J127" s="23">
        <v>8546.8596702831601</v>
      </c>
      <c r="K127" s="23">
        <v>8142.2152184284496</v>
      </c>
      <c r="L127" s="23">
        <v>-251.57328621924796</v>
      </c>
      <c r="M127" s="23">
        <v>-219.03063791660358</v>
      </c>
      <c r="N127" s="22">
        <f t="shared" si="23"/>
        <v>13099.127024882539</v>
      </c>
      <c r="O127" s="23">
        <v>216.72787064999994</v>
      </c>
      <c r="P127" s="23">
        <v>11205.27418288753</v>
      </c>
      <c r="Q127" s="23">
        <v>1677.124971345009</v>
      </c>
    </row>
    <row r="128" spans="1:17" x14ac:dyDescent="0.3">
      <c r="A128" s="21" t="s">
        <v>225</v>
      </c>
      <c r="C128" s="22">
        <f t="shared" si="20"/>
        <v>2399.4103642749114</v>
      </c>
      <c r="D128" s="23">
        <v>1572.6700876478199</v>
      </c>
      <c r="E128" s="23">
        <v>826.74027662709136</v>
      </c>
      <c r="F128" s="22">
        <f t="shared" si="21"/>
        <v>10909.753432626308</v>
      </c>
      <c r="G128" s="23">
        <f t="shared" si="22"/>
        <v>2508.594057142509</v>
      </c>
      <c r="H128" s="23">
        <v>408.44933620000006</v>
      </c>
      <c r="I128" s="23">
        <v>2100.1447209425087</v>
      </c>
      <c r="J128" s="23">
        <v>8549.3174820630338</v>
      </c>
      <c r="K128" s="23">
        <v>8148.8349410176152</v>
      </c>
      <c r="L128" s="23">
        <v>-148.15810657923504</v>
      </c>
      <c r="M128" s="23">
        <v>-188.56410728013375</v>
      </c>
      <c r="N128" s="22">
        <f t="shared" si="23"/>
        <v>13248.996333291638</v>
      </c>
      <c r="O128" s="23">
        <v>280.42978305999992</v>
      </c>
      <c r="P128" s="23">
        <v>11252.970944281307</v>
      </c>
      <c r="Q128" s="23">
        <v>1715.5956059503292</v>
      </c>
    </row>
    <row r="129" spans="1:17" x14ac:dyDescent="0.3">
      <c r="A129" s="21" t="s">
        <v>226</v>
      </c>
      <c r="C129" s="22">
        <f t="shared" si="20"/>
        <v>2345.8671734971572</v>
      </c>
      <c r="D129" s="23">
        <v>1488.9801709004394</v>
      </c>
      <c r="E129" s="23">
        <v>856.88700259671793</v>
      </c>
      <c r="F129" s="22">
        <f t="shared" si="21"/>
        <v>11029.006059775125</v>
      </c>
      <c r="G129" s="23">
        <f t="shared" si="22"/>
        <v>2565.7938862170836</v>
      </c>
      <c r="H129" s="23">
        <v>442.71497786000015</v>
      </c>
      <c r="I129" s="23">
        <v>2123.0789083570835</v>
      </c>
      <c r="J129" s="23">
        <v>8536.8922062251277</v>
      </c>
      <c r="K129" s="23">
        <v>8132.5529580378707</v>
      </c>
      <c r="L129" s="23">
        <v>-73.680032667084831</v>
      </c>
      <c r="M129" s="23">
        <v>-106.90225143966126</v>
      </c>
      <c r="N129" s="22">
        <f t="shared" si="23"/>
        <v>13301.926507187394</v>
      </c>
      <c r="O129" s="23">
        <v>260.97104726000015</v>
      </c>
      <c r="P129" s="23">
        <v>11359.75501582715</v>
      </c>
      <c r="Q129" s="23">
        <v>1681.2004441002446</v>
      </c>
    </row>
    <row r="130" spans="1:17" x14ac:dyDescent="0.3">
      <c r="A130" s="21" t="s">
        <v>227</v>
      </c>
      <c r="C130" s="22">
        <f t="shared" ref="C130:C131" si="24">SUM(D130:E130)</f>
        <v>2476.0188902075934</v>
      </c>
      <c r="D130" s="23">
        <v>1490.1867336590794</v>
      </c>
      <c r="E130" s="23">
        <v>985.83215654851404</v>
      </c>
      <c r="F130" s="22">
        <f t="shared" ref="F130:F131" si="25">G130+J130+L130</f>
        <v>11026.992085854299</v>
      </c>
      <c r="G130" s="23">
        <f t="shared" ref="G130:G131" si="26">SUM(H130:I130)</f>
        <v>2589.8395748014004</v>
      </c>
      <c r="H130" s="23">
        <v>490.49702917000013</v>
      </c>
      <c r="I130" s="23">
        <v>2099.3425456314003</v>
      </c>
      <c r="J130" s="23">
        <v>8536.4582735792483</v>
      </c>
      <c r="K130" s="23">
        <v>8126.9231720905082</v>
      </c>
      <c r="L130" s="23">
        <v>-99.305762526349454</v>
      </c>
      <c r="M130" s="23">
        <v>-110.35644996394403</v>
      </c>
      <c r="N130" s="22">
        <f t="shared" ref="N130:N131" si="27">SUM(O130:Q130)</f>
        <v>13442.710600729621</v>
      </c>
      <c r="O130" s="23">
        <v>267.89006408000006</v>
      </c>
      <c r="P130" s="23">
        <v>11500.040471978387</v>
      </c>
      <c r="Q130" s="23">
        <v>1674.7800646712337</v>
      </c>
    </row>
    <row r="131" spans="1:17" x14ac:dyDescent="0.3">
      <c r="A131" s="21" t="s">
        <v>228</v>
      </c>
      <c r="C131" s="22">
        <f t="shared" si="24"/>
        <v>2584.9740557688383</v>
      </c>
      <c r="D131" s="23">
        <v>1539.1744255372005</v>
      </c>
      <c r="E131" s="23">
        <v>1045.799630231638</v>
      </c>
      <c r="F131" s="22">
        <f t="shared" si="25"/>
        <v>11171.931073592463</v>
      </c>
      <c r="G131" s="23">
        <f t="shared" si="26"/>
        <v>2808.8958879662687</v>
      </c>
      <c r="H131" s="23">
        <v>714.27357073000007</v>
      </c>
      <c r="I131" s="23">
        <v>2094.6223172362688</v>
      </c>
      <c r="J131" s="23">
        <v>8520.909060744325</v>
      </c>
      <c r="K131" s="23">
        <v>8118.7979916059458</v>
      </c>
      <c r="L131" s="23">
        <v>-157.87387511813006</v>
      </c>
      <c r="M131" s="23">
        <v>-113.66613491307339</v>
      </c>
      <c r="N131" s="22">
        <f t="shared" si="27"/>
        <v>13687.56338599718</v>
      </c>
      <c r="O131" s="23">
        <v>255.58871348999975</v>
      </c>
      <c r="P131" s="23">
        <v>11755.734675294332</v>
      </c>
      <c r="Q131" s="23">
        <v>1676.239997212848</v>
      </c>
    </row>
    <row r="132" spans="1:17" x14ac:dyDescent="0.3">
      <c r="A132" s="21"/>
      <c r="C132" s="22"/>
      <c r="D132" s="23"/>
      <c r="E132" s="23"/>
      <c r="F132" s="22"/>
      <c r="G132" s="23"/>
      <c r="H132" s="23"/>
      <c r="I132" s="23"/>
      <c r="J132" s="23"/>
      <c r="K132" s="23"/>
      <c r="L132" s="23"/>
      <c r="M132" s="23"/>
      <c r="N132" s="22"/>
      <c r="O132" s="23"/>
      <c r="P132" s="23"/>
      <c r="Q132" s="23"/>
    </row>
    <row r="133" spans="1:17" x14ac:dyDescent="0.3">
      <c r="A133" s="24" t="s">
        <v>45</v>
      </c>
      <c r="J133" s="6"/>
      <c r="K133" s="6"/>
      <c r="L133" s="6"/>
      <c r="M133" s="6"/>
      <c r="N133" s="5"/>
      <c r="O133" s="6"/>
      <c r="P133" s="6"/>
      <c r="Q133" s="6"/>
    </row>
    <row r="134" spans="1:17" x14ac:dyDescent="0.3">
      <c r="A134" s="24" t="s">
        <v>28</v>
      </c>
      <c r="J134" s="6"/>
      <c r="K134" s="6"/>
      <c r="L134" s="6"/>
      <c r="M134" s="6"/>
      <c r="N134" s="5"/>
      <c r="O134" s="6"/>
      <c r="P134" s="6"/>
      <c r="Q134" s="6"/>
    </row>
    <row r="135" spans="1:17" x14ac:dyDescent="0.3">
      <c r="A135" s="24" t="s">
        <v>29</v>
      </c>
      <c r="J135" s="6"/>
      <c r="K135" s="6"/>
      <c r="L135" s="6"/>
      <c r="M135" s="6"/>
      <c r="N135" s="5"/>
      <c r="O135" s="6"/>
      <c r="P135" s="6"/>
      <c r="Q135" s="6"/>
    </row>
    <row r="136" spans="1:17" x14ac:dyDescent="0.3">
      <c r="A136" s="24" t="s">
        <v>31</v>
      </c>
      <c r="J136" s="6"/>
      <c r="K136" s="6"/>
      <c r="L136" s="6"/>
      <c r="M136" s="6"/>
      <c r="N136" s="5"/>
      <c r="O136" s="6"/>
      <c r="P136" s="6"/>
      <c r="Q136" s="6"/>
    </row>
    <row r="137" spans="1:17" x14ac:dyDescent="0.3">
      <c r="A137" s="24"/>
      <c r="J137" s="6"/>
      <c r="K137" s="6"/>
      <c r="L137" s="6"/>
      <c r="M137" s="6"/>
      <c r="N137" s="5"/>
      <c r="O137" s="6"/>
      <c r="P137" s="6"/>
      <c r="Q137" s="6"/>
    </row>
    <row r="138" spans="1:17" x14ac:dyDescent="0.3">
      <c r="J138" s="6"/>
      <c r="K138" s="6"/>
      <c r="L138" s="6"/>
      <c r="M138" s="6"/>
      <c r="N138" s="5"/>
      <c r="O138" s="6"/>
      <c r="P138" s="6"/>
      <c r="Q138" s="6"/>
    </row>
    <row r="139" spans="1:17" x14ac:dyDescent="0.3">
      <c r="J139" s="6"/>
      <c r="K139" s="6"/>
      <c r="L139" s="6"/>
      <c r="M139" s="6"/>
      <c r="N139" s="5"/>
      <c r="O139" s="6"/>
      <c r="P139" s="6"/>
      <c r="Q139" s="6"/>
    </row>
    <row r="140" spans="1:17" x14ac:dyDescent="0.3">
      <c r="J140" s="6"/>
      <c r="K140" s="6"/>
      <c r="L140" s="6"/>
      <c r="M140" s="6"/>
      <c r="N140" s="5"/>
      <c r="O140" s="6"/>
      <c r="P140" s="6"/>
      <c r="Q140" s="6"/>
    </row>
    <row r="141" spans="1:17" x14ac:dyDescent="0.3">
      <c r="J141" s="6"/>
      <c r="K141" s="6"/>
      <c r="L141" s="6"/>
      <c r="M141" s="6"/>
      <c r="N141" s="5"/>
      <c r="O141" s="6"/>
      <c r="P141" s="6"/>
      <c r="Q141" s="6"/>
    </row>
    <row r="142" spans="1:17" x14ac:dyDescent="0.3">
      <c r="J142" s="6"/>
      <c r="K142" s="6"/>
      <c r="L142" s="6"/>
      <c r="M142" s="6"/>
      <c r="N142" s="5"/>
      <c r="O142" s="6"/>
      <c r="P142" s="6"/>
      <c r="Q142" s="6"/>
    </row>
    <row r="143" spans="1:17" x14ac:dyDescent="0.3">
      <c r="J143" s="6"/>
      <c r="K143" s="6"/>
      <c r="L143" s="6"/>
      <c r="M143" s="6"/>
      <c r="N143" s="5"/>
      <c r="O143" s="6"/>
      <c r="P143" s="6"/>
      <c r="Q143" s="6"/>
    </row>
    <row r="144" spans="1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6"/>
      <c r="K145" s="6"/>
      <c r="L145" s="6"/>
      <c r="M145" s="6"/>
      <c r="N145" s="5"/>
      <c r="O145" s="6"/>
      <c r="P145" s="6"/>
      <c r="Q145" s="6"/>
    </row>
    <row r="146" spans="10:17" x14ac:dyDescent="0.3">
      <c r="J146" s="6"/>
      <c r="K146" s="6"/>
      <c r="L146" s="6"/>
      <c r="M146" s="6"/>
      <c r="N146" s="5"/>
      <c r="O146" s="6"/>
      <c r="P146" s="6"/>
      <c r="Q146" s="6"/>
    </row>
    <row r="147" spans="10:17" x14ac:dyDescent="0.3">
      <c r="J147" s="6"/>
      <c r="K147" s="6"/>
      <c r="L147" s="6"/>
      <c r="M147" s="6"/>
      <c r="N147" s="5"/>
      <c r="O147" s="6"/>
      <c r="P147" s="6"/>
      <c r="Q147" s="6"/>
    </row>
    <row r="148" spans="10:17" x14ac:dyDescent="0.3">
      <c r="J148" s="6"/>
      <c r="K148" s="6"/>
      <c r="L148" s="6"/>
      <c r="M148" s="6"/>
      <c r="N148" s="5"/>
      <c r="O148" s="6"/>
      <c r="P148" s="6"/>
      <c r="Q148" s="6"/>
    </row>
    <row r="149" spans="10:17" x14ac:dyDescent="0.3">
      <c r="J149" s="6"/>
      <c r="K149" s="6"/>
      <c r="L149" s="6"/>
      <c r="M149" s="6"/>
      <c r="N149" s="5"/>
      <c r="O149" s="6"/>
      <c r="P149" s="6"/>
      <c r="Q149" s="6"/>
    </row>
    <row r="150" spans="10:17" x14ac:dyDescent="0.3">
      <c r="J150" s="6"/>
      <c r="K150" s="6"/>
      <c r="L150" s="6"/>
      <c r="M150" s="6"/>
      <c r="N150" s="5"/>
      <c r="O150" s="6"/>
      <c r="P150" s="6"/>
      <c r="Q150" s="6"/>
    </row>
    <row r="151" spans="10:17" x14ac:dyDescent="0.3">
      <c r="J151" s="6"/>
      <c r="K151" s="6"/>
      <c r="L151" s="6"/>
      <c r="M151" s="6"/>
      <c r="N151" s="5"/>
      <c r="O151" s="6"/>
      <c r="P151" s="6"/>
      <c r="Q151" s="6"/>
    </row>
    <row r="152" spans="10:17" x14ac:dyDescent="0.3">
      <c r="J152" s="6"/>
      <c r="K152" s="6"/>
      <c r="L152" s="6"/>
      <c r="M152" s="6"/>
      <c r="N152" s="5"/>
      <c r="O152" s="6"/>
      <c r="P152" s="6"/>
      <c r="Q152" s="6"/>
    </row>
    <row r="153" spans="10:17" x14ac:dyDescent="0.3">
      <c r="J153" s="6"/>
      <c r="K153" s="6"/>
      <c r="L153" s="6"/>
      <c r="M153" s="6"/>
      <c r="N153" s="5"/>
      <c r="O153" s="6"/>
      <c r="P153" s="6"/>
      <c r="Q153" s="6"/>
    </row>
    <row r="154" spans="10:17" x14ac:dyDescent="0.3">
      <c r="J154" s="6"/>
      <c r="K154" s="6"/>
      <c r="L154" s="6"/>
      <c r="M154" s="6"/>
      <c r="N154" s="5"/>
      <c r="O154" s="6"/>
      <c r="P154" s="6"/>
      <c r="Q154" s="6"/>
    </row>
    <row r="155" spans="10:17" x14ac:dyDescent="0.3">
      <c r="J155" s="6"/>
      <c r="K155" s="6"/>
      <c r="L155" s="6"/>
      <c r="M155" s="6"/>
      <c r="N155" s="5"/>
      <c r="O155" s="6"/>
      <c r="P155" s="6"/>
      <c r="Q155" s="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  <row r="197" spans="10:17" x14ac:dyDescent="0.3">
      <c r="J197" s="26"/>
      <c r="K197" s="26"/>
      <c r="L197" s="26"/>
      <c r="M197" s="26"/>
      <c r="N197" s="27"/>
      <c r="O197" s="26"/>
      <c r="P197" s="26"/>
      <c r="Q197" s="26"/>
    </row>
    <row r="198" spans="10:17" x14ac:dyDescent="0.3">
      <c r="J198" s="26"/>
      <c r="K198" s="26"/>
      <c r="L198" s="26"/>
      <c r="M198" s="26"/>
      <c r="N198" s="27"/>
      <c r="O198" s="26"/>
      <c r="P198" s="26"/>
      <c r="Q198" s="26"/>
    </row>
    <row r="199" spans="10:17" x14ac:dyDescent="0.3">
      <c r="J199" s="26"/>
      <c r="K199" s="26"/>
      <c r="L199" s="26"/>
      <c r="M199" s="26"/>
      <c r="N199" s="27"/>
      <c r="O199" s="26"/>
      <c r="P199" s="26"/>
      <c r="Q199" s="26"/>
    </row>
    <row r="200" spans="10:17" x14ac:dyDescent="0.3">
      <c r="J200" s="26"/>
      <c r="K200" s="26"/>
      <c r="L200" s="26"/>
      <c r="M200" s="26"/>
      <c r="N200" s="27"/>
      <c r="O200" s="26"/>
      <c r="P200" s="26"/>
      <c r="Q200" s="26"/>
    </row>
    <row r="201" spans="10:17" x14ac:dyDescent="0.3">
      <c r="J201" s="26"/>
      <c r="K201" s="26"/>
      <c r="L201" s="26"/>
      <c r="M201" s="26"/>
      <c r="N201" s="27"/>
      <c r="O201" s="26"/>
      <c r="P201" s="26"/>
      <c r="Q201" s="26"/>
    </row>
    <row r="202" spans="10:17" x14ac:dyDescent="0.3">
      <c r="J202" s="26"/>
      <c r="K202" s="26"/>
      <c r="L202" s="26"/>
      <c r="M202" s="26"/>
      <c r="N202" s="27"/>
      <c r="O202" s="26"/>
      <c r="P202" s="26"/>
      <c r="Q202" s="26"/>
    </row>
    <row r="203" spans="10:17" x14ac:dyDescent="0.3">
      <c r="J203" s="26"/>
      <c r="K203" s="26"/>
      <c r="L203" s="26"/>
      <c r="M203" s="26"/>
      <c r="N203" s="27"/>
      <c r="O203" s="26"/>
      <c r="P203" s="26"/>
      <c r="Q203" s="26"/>
    </row>
    <row r="204" spans="10:17" x14ac:dyDescent="0.3">
      <c r="J204" s="26"/>
      <c r="K204" s="26"/>
      <c r="L204" s="26"/>
      <c r="M204" s="26"/>
      <c r="N204" s="27"/>
      <c r="O204" s="26"/>
      <c r="P204" s="26"/>
      <c r="Q204" s="26"/>
    </row>
    <row r="205" spans="10:17" x14ac:dyDescent="0.3">
      <c r="J205" s="26"/>
      <c r="K205" s="26"/>
      <c r="L205" s="26"/>
      <c r="M205" s="26"/>
      <c r="N205" s="27"/>
      <c r="O205" s="26"/>
      <c r="P205" s="26"/>
      <c r="Q205" s="26"/>
    </row>
    <row r="206" spans="10:17" x14ac:dyDescent="0.3">
      <c r="J206" s="26"/>
      <c r="K206" s="26"/>
      <c r="L206" s="26"/>
      <c r="M206" s="26"/>
      <c r="N206" s="27"/>
      <c r="O206" s="26"/>
      <c r="P206" s="26"/>
      <c r="Q206" s="26"/>
    </row>
    <row r="207" spans="10:17" x14ac:dyDescent="0.3">
      <c r="J207" s="26"/>
      <c r="K207" s="26"/>
      <c r="L207" s="26"/>
      <c r="M207" s="26"/>
      <c r="N207" s="27"/>
      <c r="O207" s="26"/>
      <c r="P207" s="26"/>
      <c r="Q207" s="26"/>
    </row>
  </sheetData>
  <mergeCells count="17"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  <mergeCell ref="N5:Q5"/>
    <mergeCell ref="L6:M6"/>
  </mergeCells>
  <pageMargins left="0.7" right="0.7" top="0.75" bottom="0.75" header="0.3" footer="0.3"/>
  <pageSetup scale="26" orientation="landscape" r:id="rId1"/>
  <ignoredErrors>
    <ignoredError sqref="G9:G1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82"/>
  <sheetViews>
    <sheetView zoomScale="89" zoomScaleNormal="89" workbookViewId="0">
      <pane xSplit="2" ySplit="8" topLeftCell="C118" activePane="bottomRight" state="frozen"/>
      <selection activeCell="C5" sqref="C5:E7"/>
      <selection pane="topRight" activeCell="C5" sqref="C5:E7"/>
      <selection pane="bottomLeft" activeCell="C5" sqref="C5:E7"/>
      <selection pane="bottomRight" activeCell="A131" sqref="A131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36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42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37</v>
      </c>
      <c r="D5" s="48"/>
      <c r="E5" s="49"/>
      <c r="F5" s="47" t="s">
        <v>40</v>
      </c>
      <c r="G5" s="48"/>
      <c r="H5" s="49"/>
      <c r="I5" s="47" t="s">
        <v>41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39</v>
      </c>
      <c r="E6" s="54" t="s">
        <v>38</v>
      </c>
      <c r="F6" s="59" t="s">
        <v>20</v>
      </c>
      <c r="G6" s="54" t="s">
        <v>39</v>
      </c>
      <c r="H6" s="54" t="s">
        <v>38</v>
      </c>
      <c r="I6" s="59" t="s">
        <v>20</v>
      </c>
      <c r="J6" s="54" t="s">
        <v>39</v>
      </c>
      <c r="K6" s="54" t="s">
        <v>38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43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44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9" si="22">C118-D118</f>
        <v>684.73248776928813</v>
      </c>
      <c r="F118" s="23">
        <v>8537.6984522677685</v>
      </c>
      <c r="G118" s="23">
        <v>8432.4360315800004</v>
      </c>
      <c r="H118" s="23">
        <f t="shared" ref="H118:H129" si="23">F118-G118</f>
        <v>105.2624206877681</v>
      </c>
      <c r="I118" s="23">
        <f t="shared" ref="I118:I129" si="24">F118/C118*100</f>
        <v>65.101352320668866</v>
      </c>
      <c r="J118" s="23">
        <f t="shared" ref="J118:J129" si="25">G118/D118*100</f>
        <v>67.840811948316627</v>
      </c>
      <c r="K118" s="23">
        <f t="shared" ref="K118:K129" si="26">H118/E118*100</f>
        <v>15.372780256226855</v>
      </c>
      <c r="O118" s="8"/>
    </row>
    <row r="119" spans="1:15" x14ac:dyDescent="0.3">
      <c r="A119" s="21" t="s">
        <v>216</v>
      </c>
      <c r="C119" s="23">
        <v>13144.673152990952</v>
      </c>
      <c r="D119" s="23">
        <v>12482.007511793245</v>
      </c>
      <c r="E119" s="23">
        <f t="shared" si="22"/>
        <v>662.66564119770737</v>
      </c>
      <c r="F119" s="23">
        <v>8464.1416176300336</v>
      </c>
      <c r="G119" s="23">
        <v>8359.3710803122649</v>
      </c>
      <c r="H119" s="23">
        <f t="shared" si="23"/>
        <v>104.77053731776869</v>
      </c>
      <c r="I119" s="23">
        <f t="shared" si="24"/>
        <v>64.392180156294671</v>
      </c>
      <c r="J119" s="23">
        <f t="shared" si="25"/>
        <v>66.97136716521095</v>
      </c>
      <c r="K119" s="23">
        <f t="shared" si="26"/>
        <v>15.810467723723468</v>
      </c>
      <c r="O119" s="8"/>
    </row>
    <row r="120" spans="1:15" x14ac:dyDescent="0.3">
      <c r="A120" s="21" t="s">
        <v>217</v>
      </c>
      <c r="C120" s="23">
        <v>13242.499062210696</v>
      </c>
      <c r="D120" s="23">
        <v>12535.227202329741</v>
      </c>
      <c r="E120" s="23">
        <f t="shared" si="22"/>
        <v>707.27185988095516</v>
      </c>
      <c r="F120" s="23">
        <v>8444.236519220256</v>
      </c>
      <c r="G120" s="23">
        <v>8339.804528182487</v>
      </c>
      <c r="H120" s="23">
        <f t="shared" si="23"/>
        <v>104.43199103776897</v>
      </c>
      <c r="I120" s="23">
        <f t="shared" si="24"/>
        <v>63.766185517936371</v>
      </c>
      <c r="J120" s="23">
        <f t="shared" si="25"/>
        <v>66.530940313810092</v>
      </c>
      <c r="K120" s="23">
        <f t="shared" si="26"/>
        <v>14.765466712523596</v>
      </c>
      <c r="O120" s="8"/>
    </row>
    <row r="121" spans="1:15" x14ac:dyDescent="0.3">
      <c r="A121" s="21" t="s">
        <v>218</v>
      </c>
      <c r="C121" s="23">
        <v>13293.209145330497</v>
      </c>
      <c r="D121" s="23">
        <v>12580.073648893056</v>
      </c>
      <c r="E121" s="23">
        <f t="shared" si="22"/>
        <v>713.13549643744045</v>
      </c>
      <c r="F121" s="23">
        <v>8438.5991639581971</v>
      </c>
      <c r="G121" s="23">
        <v>8336.1778685104291</v>
      </c>
      <c r="H121" s="23">
        <f t="shared" si="23"/>
        <v>102.42129544776799</v>
      </c>
      <c r="I121" s="23">
        <f t="shared" si="24"/>
        <v>63.480526573392716</v>
      </c>
      <c r="J121" s="23">
        <f t="shared" si="25"/>
        <v>66.264936924625601</v>
      </c>
      <c r="K121" s="23">
        <f t="shared" si="26"/>
        <v>14.362108738020568</v>
      </c>
      <c r="O121" s="8"/>
    </row>
    <row r="122" spans="1:15" x14ac:dyDescent="0.3">
      <c r="A122" s="21" t="s">
        <v>219</v>
      </c>
      <c r="C122" s="23">
        <v>13430.558723320499</v>
      </c>
      <c r="D122" s="23">
        <v>12601.266286807744</v>
      </c>
      <c r="E122" s="23">
        <f t="shared" si="22"/>
        <v>829.29243651275465</v>
      </c>
      <c r="F122" s="23">
        <v>8451.9611698856497</v>
      </c>
      <c r="G122" s="23">
        <v>8348.3094496678805</v>
      </c>
      <c r="H122" s="23">
        <f t="shared" si="23"/>
        <v>103.65172021776925</v>
      </c>
      <c r="I122" s="23">
        <f t="shared" si="24"/>
        <v>62.930823236786622</v>
      </c>
      <c r="J122" s="23">
        <f t="shared" si="25"/>
        <v>66.249766171576894</v>
      </c>
      <c r="K122" s="23">
        <f t="shared" si="26"/>
        <v>12.498814128057596</v>
      </c>
      <c r="O122" s="8"/>
    </row>
    <row r="123" spans="1:15" x14ac:dyDescent="0.3">
      <c r="A123" s="21" t="s">
        <v>220</v>
      </c>
      <c r="C123" s="23">
        <v>13463.432746986398</v>
      </c>
      <c r="D123" s="23">
        <v>12625.398464229813</v>
      </c>
      <c r="E123" s="23">
        <f t="shared" si="22"/>
        <v>838.03428275658553</v>
      </c>
      <c r="F123" s="23">
        <v>8433.003939835</v>
      </c>
      <c r="G123" s="23">
        <v>8330.1172792649995</v>
      </c>
      <c r="H123" s="23">
        <f t="shared" si="23"/>
        <v>102.88666057000046</v>
      </c>
      <c r="I123" s="23">
        <f t="shared" si="24"/>
        <v>62.636358039687991</v>
      </c>
      <c r="J123" s="23">
        <f t="shared" si="25"/>
        <v>65.979044565332543</v>
      </c>
      <c r="K123" s="23">
        <f t="shared" si="26"/>
        <v>12.277142198952832</v>
      </c>
      <c r="O123" s="8"/>
    </row>
    <row r="124" spans="1:15" x14ac:dyDescent="0.3">
      <c r="A124" s="21" t="s">
        <v>221</v>
      </c>
      <c r="C124" s="23">
        <v>13455.388755285188</v>
      </c>
      <c r="D124" s="23">
        <v>12608.451765222981</v>
      </c>
      <c r="E124" s="23">
        <f t="shared" si="22"/>
        <v>846.93699006220777</v>
      </c>
      <c r="F124" s="23">
        <v>8466.7703481050012</v>
      </c>
      <c r="G124" s="23">
        <v>8362.7060848950005</v>
      </c>
      <c r="H124" s="23">
        <f t="shared" si="23"/>
        <v>104.06426321000072</v>
      </c>
      <c r="I124" s="23">
        <f t="shared" si="24"/>
        <v>62.924754550694864</v>
      </c>
      <c r="J124" s="23">
        <f t="shared" si="25"/>
        <v>66.326193259994653</v>
      </c>
      <c r="K124" s="23">
        <f t="shared" si="26"/>
        <v>12.287131679342187</v>
      </c>
      <c r="O124" s="8"/>
    </row>
    <row r="125" spans="1:15" x14ac:dyDescent="0.3">
      <c r="A125" s="21" t="s">
        <v>222</v>
      </c>
      <c r="C125" s="23">
        <v>13631.186724848883</v>
      </c>
      <c r="D125" s="23">
        <v>12720.076818585665</v>
      </c>
      <c r="E125" s="23">
        <f t="shared" si="22"/>
        <v>911.10990626321836</v>
      </c>
      <c r="F125" s="23">
        <v>8497.4120595050008</v>
      </c>
      <c r="G125" s="23">
        <v>8393.8031191150003</v>
      </c>
      <c r="H125" s="23">
        <f t="shared" si="23"/>
        <v>103.6089403900005</v>
      </c>
      <c r="I125" s="23">
        <f t="shared" si="24"/>
        <v>62.338021120455331</v>
      </c>
      <c r="J125" s="23">
        <f t="shared" si="25"/>
        <v>65.988619713762859</v>
      </c>
      <c r="K125" s="23">
        <f t="shared" si="26"/>
        <v>11.371728007539414</v>
      </c>
      <c r="O125" s="8"/>
    </row>
    <row r="126" spans="1:15" x14ac:dyDescent="0.3">
      <c r="A126" s="21" t="s">
        <v>223</v>
      </c>
      <c r="C126" s="23">
        <v>13632.464458977971</v>
      </c>
      <c r="D126" s="23">
        <v>12732.990021891355</v>
      </c>
      <c r="E126" s="23">
        <f t="shared" si="22"/>
        <v>899.47443708661558</v>
      </c>
      <c r="F126" s="23">
        <v>8520.7449447950003</v>
      </c>
      <c r="G126" s="23">
        <v>8416.5699988050001</v>
      </c>
      <c r="H126" s="23">
        <f t="shared" si="23"/>
        <v>104.1749459900002</v>
      </c>
      <c r="I126" s="23">
        <f t="shared" si="24"/>
        <v>62.503335111821755</v>
      </c>
      <c r="J126" s="23">
        <f t="shared" si="25"/>
        <v>66.100499445414655</v>
      </c>
      <c r="K126" s="23">
        <f t="shared" si="26"/>
        <v>11.581757267879819</v>
      </c>
      <c r="O126" s="8"/>
    </row>
    <row r="127" spans="1:15" x14ac:dyDescent="0.3">
      <c r="A127" s="21" t="s">
        <v>224</v>
      </c>
      <c r="C127" s="23">
        <v>13611.401089120216</v>
      </c>
      <c r="D127" s="23">
        <v>12741.481130135957</v>
      </c>
      <c r="E127" s="23">
        <f t="shared" si="22"/>
        <v>869.91995898425921</v>
      </c>
      <c r="F127" s="23">
        <v>8517.1973913900001</v>
      </c>
      <c r="G127" s="23">
        <v>8413.1553693200003</v>
      </c>
      <c r="H127" s="23">
        <f t="shared" si="23"/>
        <v>104.0420220699998</v>
      </c>
      <c r="I127" s="23">
        <f t="shared" si="24"/>
        <v>62.573994665383239</v>
      </c>
      <c r="J127" s="23">
        <f t="shared" si="25"/>
        <v>66.029649798101829</v>
      </c>
      <c r="K127" s="23">
        <f t="shared" si="26"/>
        <v>11.959953441174282</v>
      </c>
      <c r="O127" s="8"/>
    </row>
    <row r="128" spans="1:15" x14ac:dyDescent="0.3">
      <c r="A128" s="21" t="s">
        <v>225</v>
      </c>
      <c r="C128" s="23">
        <v>13696.97612692431</v>
      </c>
      <c r="D128" s="23">
        <v>12809.937308537672</v>
      </c>
      <c r="E128" s="23">
        <f t="shared" si="22"/>
        <v>887.03881838663801</v>
      </c>
      <c r="F128" s="23">
        <v>8519.4199217799996</v>
      </c>
      <c r="G128" s="23">
        <v>8417.57879822</v>
      </c>
      <c r="H128" s="23">
        <f t="shared" si="23"/>
        <v>101.84112355999969</v>
      </c>
      <c r="I128" s="23">
        <f t="shared" si="24"/>
        <v>62.199275539608145</v>
      </c>
      <c r="J128" s="23">
        <f t="shared" si="25"/>
        <v>65.711319231904312</v>
      </c>
      <c r="K128" s="23">
        <f t="shared" si="26"/>
        <v>11.481022188547524</v>
      </c>
      <c r="O128" s="8"/>
    </row>
    <row r="129" spans="1:15" x14ac:dyDescent="0.3">
      <c r="A129" s="21" t="s">
        <v>226</v>
      </c>
      <c r="C129" s="23">
        <v>13782.428974861685</v>
      </c>
      <c r="D129" s="23">
        <v>12824.589460224817</v>
      </c>
      <c r="E129" s="23">
        <f t="shared" si="22"/>
        <v>957.83951463686753</v>
      </c>
      <c r="F129" s="23">
        <v>8505.0333566699992</v>
      </c>
      <c r="G129" s="23">
        <v>8405.6137471599995</v>
      </c>
      <c r="H129" s="23">
        <f t="shared" si="23"/>
        <v>99.419609509999646</v>
      </c>
      <c r="I129" s="23">
        <f t="shared" si="24"/>
        <v>61.709248581528442</v>
      </c>
      <c r="J129" s="23">
        <f t="shared" si="25"/>
        <v>65.542946019674361</v>
      </c>
      <c r="K129" s="23">
        <f t="shared" si="26"/>
        <v>10.379568601081491</v>
      </c>
      <c r="O129" s="8"/>
    </row>
    <row r="130" spans="1:15" x14ac:dyDescent="0.3">
      <c r="A130" s="21" t="s">
        <v>227</v>
      </c>
      <c r="C130" s="23">
        <v>13916.374021088441</v>
      </c>
      <c r="D130" s="23">
        <v>12906.986458348118</v>
      </c>
      <c r="E130" s="23">
        <f t="shared" ref="E130:E131" si="27">C130-D130</f>
        <v>1009.3875627403231</v>
      </c>
      <c r="F130" s="23">
        <v>8498.5275491397078</v>
      </c>
      <c r="G130" s="23">
        <v>8403.3908412597084</v>
      </c>
      <c r="H130" s="23">
        <f t="shared" ref="H130:H131" si="28">F130-G130</f>
        <v>95.136707879999449</v>
      </c>
      <c r="I130" s="23">
        <f t="shared" ref="I130:I131" si="29">F130/C130*100</f>
        <v>61.068548001521826</v>
      </c>
      <c r="J130" s="23">
        <f t="shared" ref="J130:J131" si="30">G130/D130*100</f>
        <v>65.107303462184035</v>
      </c>
      <c r="K130" s="23">
        <f t="shared" ref="K130:K131" si="31">H130/E130*100</f>
        <v>9.4251912141376852</v>
      </c>
      <c r="O130" s="8"/>
    </row>
    <row r="131" spans="1:15" x14ac:dyDescent="0.3">
      <c r="A131" s="21" t="s">
        <v>228</v>
      </c>
      <c r="C131" s="23">
        <v>14196.041888354026</v>
      </c>
      <c r="D131" s="23">
        <v>13121.199518022699</v>
      </c>
      <c r="E131" s="23">
        <f t="shared" si="27"/>
        <v>1074.8423703313274</v>
      </c>
      <c r="F131" s="23">
        <v>8483.3724403109463</v>
      </c>
      <c r="G131" s="23">
        <v>8388.5749843009471</v>
      </c>
      <c r="H131" s="23">
        <f t="shared" si="28"/>
        <v>94.797456009999223</v>
      </c>
      <c r="I131" s="23">
        <f t="shared" si="29"/>
        <v>59.758716598817806</v>
      </c>
      <c r="J131" s="23">
        <f t="shared" si="30"/>
        <v>63.931464290126613</v>
      </c>
      <c r="K131" s="23">
        <f t="shared" si="31"/>
        <v>8.8196612477025127</v>
      </c>
      <c r="O131" s="8"/>
    </row>
    <row r="132" spans="1:15" x14ac:dyDescent="0.3">
      <c r="A132" s="28"/>
      <c r="F132" s="26"/>
      <c r="G132" s="26"/>
      <c r="I132" s="26"/>
      <c r="J132" s="27"/>
      <c r="K132" s="26"/>
    </row>
    <row r="133" spans="1:15" x14ac:dyDescent="0.3">
      <c r="A133" s="28" t="s">
        <v>45</v>
      </c>
      <c r="F133" s="26"/>
      <c r="G133" s="26"/>
      <c r="I133" s="26"/>
      <c r="J133" s="27"/>
      <c r="K133" s="26"/>
    </row>
    <row r="134" spans="1:15" x14ac:dyDescent="0.3">
      <c r="A134" s="28"/>
      <c r="F134" s="26"/>
      <c r="G134" s="26"/>
      <c r="I134" s="26"/>
      <c r="J134" s="27"/>
      <c r="K134" s="26"/>
    </row>
    <row r="135" spans="1:15" x14ac:dyDescent="0.3">
      <c r="A135" s="28"/>
      <c r="F135" s="26"/>
      <c r="G135" s="26"/>
      <c r="I135" s="26"/>
      <c r="J135" s="27"/>
      <c r="K135" s="26"/>
    </row>
    <row r="136" spans="1:15" x14ac:dyDescent="0.3">
      <c r="A136" s="28"/>
      <c r="F136" s="26"/>
      <c r="G136" s="26"/>
      <c r="I136" s="26"/>
      <c r="J136" s="27"/>
      <c r="K136" s="26"/>
    </row>
    <row r="137" spans="1:15" x14ac:dyDescent="0.3">
      <c r="A137" s="28"/>
      <c r="F137" s="26"/>
      <c r="G137" s="26"/>
      <c r="I137" s="26"/>
      <c r="J137" s="27"/>
      <c r="K137" s="26"/>
    </row>
    <row r="138" spans="1:15" x14ac:dyDescent="0.3">
      <c r="F138" s="26"/>
      <c r="G138" s="26"/>
      <c r="I138" s="26"/>
      <c r="J138" s="27"/>
      <c r="K138" s="26"/>
    </row>
    <row r="139" spans="1:15" x14ac:dyDescent="0.3">
      <c r="F139" s="26"/>
      <c r="G139" s="26"/>
      <c r="I139" s="26"/>
      <c r="J139" s="27"/>
      <c r="K139" s="26"/>
    </row>
    <row r="140" spans="1:15" x14ac:dyDescent="0.3">
      <c r="F140" s="26"/>
      <c r="G140" s="26"/>
      <c r="I140" s="26"/>
      <c r="J140" s="27"/>
      <c r="K140" s="26"/>
    </row>
    <row r="141" spans="1:15" x14ac:dyDescent="0.3">
      <c r="F141" s="26"/>
      <c r="G141" s="26"/>
      <c r="I141" s="26"/>
      <c r="J141" s="27"/>
      <c r="K141" s="26"/>
    </row>
    <row r="142" spans="1:15" x14ac:dyDescent="0.3">
      <c r="F142" s="26"/>
      <c r="G142" s="26"/>
      <c r="I142" s="26"/>
      <c r="J142" s="27"/>
      <c r="K142" s="26"/>
    </row>
    <row r="143" spans="1:15" x14ac:dyDescent="0.3">
      <c r="F143" s="26"/>
      <c r="G143" s="26"/>
      <c r="I143" s="26"/>
      <c r="J143" s="27"/>
      <c r="K143" s="26"/>
    </row>
    <row r="144" spans="1:15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  <row r="172" spans="6:11" x14ac:dyDescent="0.3">
      <c r="F172" s="26"/>
      <c r="G172" s="26"/>
      <c r="I172" s="26"/>
      <c r="J172" s="27"/>
      <c r="K172" s="26"/>
    </row>
    <row r="173" spans="6:11" x14ac:dyDescent="0.3">
      <c r="F173" s="26"/>
      <c r="G173" s="26"/>
      <c r="I173" s="26"/>
      <c r="J173" s="27"/>
      <c r="K173" s="26"/>
    </row>
    <row r="174" spans="6:11" x14ac:dyDescent="0.3">
      <c r="F174" s="26"/>
      <c r="G174" s="26"/>
      <c r="I174" s="26"/>
      <c r="J174" s="27"/>
      <c r="K174" s="26"/>
    </row>
    <row r="175" spans="6:11" x14ac:dyDescent="0.3">
      <c r="F175" s="26"/>
      <c r="G175" s="26"/>
      <c r="I175" s="26"/>
      <c r="J175" s="27"/>
      <c r="K175" s="26"/>
    </row>
    <row r="176" spans="6:11" x14ac:dyDescent="0.3">
      <c r="F176" s="26"/>
      <c r="G176" s="26"/>
      <c r="I176" s="26"/>
      <c r="J176" s="27"/>
      <c r="K176" s="26"/>
    </row>
    <row r="177" spans="6:11" x14ac:dyDescent="0.3">
      <c r="F177" s="26"/>
      <c r="G177" s="26"/>
      <c r="I177" s="26"/>
      <c r="J177" s="27"/>
      <c r="K177" s="26"/>
    </row>
    <row r="178" spans="6:11" x14ac:dyDescent="0.3">
      <c r="F178" s="26"/>
      <c r="G178" s="26"/>
      <c r="I178" s="26"/>
      <c r="J178" s="27"/>
      <c r="K178" s="26"/>
    </row>
    <row r="179" spans="6:11" x14ac:dyDescent="0.3">
      <c r="F179" s="26"/>
      <c r="G179" s="26"/>
      <c r="I179" s="26"/>
      <c r="J179" s="27"/>
      <c r="K179" s="26"/>
    </row>
    <row r="180" spans="6:11" x14ac:dyDescent="0.3">
      <c r="F180" s="26"/>
      <c r="G180" s="26"/>
      <c r="I180" s="26"/>
      <c r="J180" s="27"/>
      <c r="K180" s="26"/>
    </row>
    <row r="181" spans="6:11" x14ac:dyDescent="0.3">
      <c r="F181" s="26"/>
      <c r="G181" s="26"/>
      <c r="I181" s="26"/>
      <c r="J181" s="27"/>
      <c r="K181" s="26"/>
    </row>
    <row r="182" spans="6:11" x14ac:dyDescent="0.3">
      <c r="F182" s="26"/>
      <c r="G182" s="26"/>
      <c r="I182" s="26"/>
      <c r="J182" s="27"/>
      <c r="K182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2022-05-24T01:21:58Z</dcterms:modified>
</cp:coreProperties>
</file>