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 2020\"/>
    </mc:Choice>
  </mc:AlternateContent>
  <xr:revisionPtr revIDLastSave="0" documentId="13_ncr:1_{CBF4E52C-AA7F-4DC3-A080-23053AE03E0F}" xr6:coauthVersionLast="36" xr6:coauthVersionMax="36" xr10:uidLastSave="{00000000-0000-0000-0000-000000000000}"/>
  <bookViews>
    <workbookView xWindow="0" yWindow="0" windowWidth="28800" windowHeight="12228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J12" i="2"/>
  <c r="J16" i="2"/>
  <c r="J20" i="2"/>
  <c r="J24" i="2"/>
  <c r="J28" i="2"/>
  <c r="J56" i="2"/>
  <c r="J60" i="2"/>
  <c r="J67" i="2"/>
  <c r="J74" i="2"/>
  <c r="J103" i="2"/>
  <c r="J107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J42" i="2"/>
  <c r="J46" i="2"/>
  <c r="J50" i="2"/>
  <c r="J72" i="2"/>
  <c r="J82" i="2"/>
  <c r="J92" i="2"/>
  <c r="J105" i="2"/>
  <c r="J109" i="2"/>
  <c r="H22" i="1"/>
  <c r="H42" i="1"/>
  <c r="E43" i="1"/>
  <c r="E45" i="1"/>
  <c r="E46" i="1"/>
  <c r="E49" i="1"/>
  <c r="E50" i="1"/>
  <c r="E52" i="1"/>
  <c r="M64" i="1"/>
  <c r="H68" i="1"/>
  <c r="M80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M20" i="1"/>
  <c r="E51" i="1"/>
  <c r="E57" i="1"/>
  <c r="M60" i="1"/>
  <c r="E71" i="1"/>
  <c r="M75" i="1"/>
  <c r="E77" i="1"/>
  <c r="M81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57" i="1"/>
  <c r="M61" i="1"/>
  <c r="M65" i="1"/>
  <c r="M69" i="1"/>
  <c r="M73" i="1"/>
  <c r="M77" i="1"/>
  <c r="M55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<sst xmlns="http://schemas.openxmlformats.org/spreadsheetml/2006/main" count="237" uniqueCount="137">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</sst>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2"/>
      <name val="Arial"/>
      <family val="2"/>
    </font>
    <font>
      <sz val="12"/>
      <name val="Arial"/>
      <family val="2"/>
    </font>
    <font>
      <sz val="10"/>
      <name val="Century Schoolbook"/>
      <family val="1"/>
    </font>
    <font>
      <b/>
      <sz val="10"/>
      <name val="Century Schoolbook"/>
      <family val="1"/>
    </font>
    <font>
      <sz val="10"/>
      <color theme="1"/>
      <name val="Century Schoolbook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wrapText="1"/>
    </xf>
    <xf numFmtId="0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0" fontId="0" fillId="3" borderId="0" xfId="0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3" fillId="0" borderId="0" xfId="0" applyNumberFormat="1" applyFont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3" xfId="0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0" fontId="0" fillId="2" borderId="1" xfId="0" applyFill="1" applyBorder="1" applyAlignment="1"/>
    <xf numFmtId="0" fontId="0" fillId="2" borderId="6" xfId="0" applyFill="1" applyBorder="1" applyAlignment="1"/>
    <xf numFmtId="0" fontId="3" fillId="2" borderId="1" xfId="0" applyNumberFormat="1" applyFont="1" applyFill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191"/>
  <sheetViews>
    <sheetView tabSelected="1" zoomScale="77" zoomScaleNormal="77" zoomScaleSheetLayoutView="90" workbookViewId="0">
      <pane xSplit="2" ySplit="8" topLeftCell="C89" activePane="bottomRight" state="frozen"/>
      <selection activeCell="E96" sqref="E96"/>
      <selection pane="topRight" activeCell="E96" sqref="E96"/>
      <selection pane="bottomLeft" activeCell="E96" sqref="E96"/>
      <selection pane="bottomRight" activeCell="A111" sqref="A111"/>
    </sheetView>
  </sheetViews>
  <sheetFormatPr defaultRowHeight="15" x14ac:dyDescent="0.25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10.54296875" style="2" customWidth="1"/>
    <col min="7" max="7" width="9.54296875" style="2" bestFit="1" customWidth="1"/>
    <col min="8" max="8" width="9" style="2" customWidth="1"/>
    <col min="9" max="9" width="9.81640625" style="2" customWidth="1"/>
    <col min="10" max="10" width="9.7265625" style="2" customWidth="1"/>
    <col min="11" max="11" width="12.26953125" style="2" customWidth="1"/>
    <col min="12" max="12" width="9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10.1796875" style="2" customWidth="1"/>
    <col min="20" max="20" width="9.26953125" style="2" bestFit="1" customWidth="1"/>
  </cols>
  <sheetData>
    <row r="1" spans="1:20" x14ac:dyDescent="0.25">
      <c r="M1" s="4"/>
      <c r="N1" s="4"/>
      <c r="O1" s="4"/>
      <c r="T1" s="4" t="s">
        <v>0</v>
      </c>
    </row>
    <row r="2" spans="1:20" x14ac:dyDescent="0.25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x14ac:dyDescent="0.25">
      <c r="M3" s="6"/>
      <c r="N3" s="6"/>
      <c r="O3" s="6"/>
    </row>
    <row r="4" spans="1:20" x14ac:dyDescent="0.25">
      <c r="M4" s="6"/>
      <c r="N4" s="6"/>
      <c r="O4" s="6"/>
      <c r="T4" s="6" t="s">
        <v>2</v>
      </c>
    </row>
    <row r="5" spans="1:20" ht="21.75" customHeight="1" x14ac:dyDescent="0.25">
      <c r="A5" s="28"/>
      <c r="B5" s="7"/>
      <c r="C5" s="31" t="s">
        <v>3</v>
      </c>
      <c r="D5" s="31"/>
      <c r="E5" s="31"/>
      <c r="F5" s="31" t="s">
        <v>4</v>
      </c>
      <c r="G5" s="31"/>
      <c r="H5" s="31"/>
      <c r="I5" s="31" t="s">
        <v>5</v>
      </c>
      <c r="J5" s="31"/>
      <c r="K5" s="31"/>
      <c r="L5" s="31"/>
      <c r="M5" s="31"/>
      <c r="N5" s="32" t="s">
        <v>6</v>
      </c>
      <c r="O5" s="32" t="s">
        <v>7</v>
      </c>
      <c r="P5" s="32" t="s">
        <v>8</v>
      </c>
      <c r="Q5" s="32" t="s">
        <v>9</v>
      </c>
      <c r="R5" s="32" t="s">
        <v>10</v>
      </c>
      <c r="S5" s="32" t="s">
        <v>11</v>
      </c>
      <c r="T5" s="32" t="s">
        <v>12</v>
      </c>
    </row>
    <row r="6" spans="1:20" ht="24.75" customHeight="1" x14ac:dyDescent="0.25">
      <c r="A6" s="29"/>
      <c r="B6" s="7"/>
      <c r="C6" s="35" t="s">
        <v>13</v>
      </c>
      <c r="D6" s="35" t="s">
        <v>14</v>
      </c>
      <c r="E6" s="26" t="s">
        <v>15</v>
      </c>
      <c r="F6" s="26" t="s">
        <v>16</v>
      </c>
      <c r="G6" s="26" t="s">
        <v>17</v>
      </c>
      <c r="H6" s="26" t="s">
        <v>18</v>
      </c>
      <c r="I6" s="26" t="s">
        <v>19</v>
      </c>
      <c r="J6" s="24" t="s">
        <v>20</v>
      </c>
      <c r="K6" s="25"/>
      <c r="L6" s="26" t="s">
        <v>21</v>
      </c>
      <c r="M6" s="31" t="s">
        <v>22</v>
      </c>
      <c r="N6" s="33"/>
      <c r="O6" s="33"/>
      <c r="P6" s="33"/>
      <c r="Q6" s="33"/>
      <c r="R6" s="33"/>
      <c r="S6" s="33"/>
      <c r="T6" s="33"/>
    </row>
    <row r="7" spans="1:20" ht="36.75" customHeight="1" x14ac:dyDescent="0.25">
      <c r="A7" s="30"/>
      <c r="B7" s="8" t="s">
        <v>37</v>
      </c>
      <c r="C7" s="35"/>
      <c r="D7" s="35"/>
      <c r="E7" s="26"/>
      <c r="F7" s="26"/>
      <c r="G7" s="26"/>
      <c r="H7" s="26"/>
      <c r="I7" s="26"/>
      <c r="J7" s="23" t="s">
        <v>23</v>
      </c>
      <c r="K7" s="23" t="s">
        <v>24</v>
      </c>
      <c r="L7" s="26"/>
      <c r="M7" s="31"/>
      <c r="N7" s="34"/>
      <c r="O7" s="34"/>
      <c r="P7" s="34"/>
      <c r="Q7" s="34"/>
      <c r="R7" s="34"/>
      <c r="S7" s="34"/>
      <c r="T7" s="34"/>
    </row>
    <row r="8" spans="1:20" x14ac:dyDescent="0.25">
      <c r="B8" s="10"/>
      <c r="C8" s="11"/>
      <c r="D8" s="11"/>
      <c r="E8" s="1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13" t="s">
        <v>41</v>
      </c>
      <c r="B9" s="14">
        <v>40909</v>
      </c>
      <c r="C9" s="15">
        <v>1807633.8037114113</v>
      </c>
      <c r="D9" s="15">
        <v>1279228.7629857138</v>
      </c>
      <c r="E9" s="16">
        <f>C9-D9</f>
        <v>528405.04072569753</v>
      </c>
      <c r="F9" s="15">
        <v>1666249.8345393282</v>
      </c>
      <c r="G9" s="15">
        <v>8707778.4132811576</v>
      </c>
      <c r="H9" s="16">
        <f t="shared" ref="H9:H14" si="0">SUM(F9:G9)</f>
        <v>10374028.247820485</v>
      </c>
      <c r="I9" s="15">
        <v>406925.34087447682</v>
      </c>
      <c r="J9" s="15">
        <v>6653912.5083339149</v>
      </c>
      <c r="K9" s="15">
        <v>2168181.2212191224</v>
      </c>
      <c r="L9" s="15">
        <v>0</v>
      </c>
      <c r="M9" s="16">
        <f t="shared" ref="M9:M17" si="1">SUM(I9:L9)</f>
        <v>9229019.0704275146</v>
      </c>
      <c r="N9" s="15">
        <v>31196.709030000005</v>
      </c>
      <c r="O9" s="15">
        <v>0</v>
      </c>
      <c r="P9" s="15">
        <v>0</v>
      </c>
      <c r="Q9" s="15">
        <v>0</v>
      </c>
      <c r="R9" s="15">
        <v>0</v>
      </c>
      <c r="S9" s="15">
        <v>1615842.8483989928</v>
      </c>
      <c r="T9" s="15">
        <v>26374.907713251305</v>
      </c>
    </row>
    <row r="10" spans="1:20" x14ac:dyDescent="0.25">
      <c r="A10" s="13" t="s">
        <v>42</v>
      </c>
      <c r="B10" s="14">
        <v>40940</v>
      </c>
      <c r="C10" s="15">
        <v>1806351.4346435263</v>
      </c>
      <c r="D10" s="15">
        <v>1293768.0546744538</v>
      </c>
      <c r="E10" s="16">
        <f t="shared" ref="E10:E73" si="2">C10-D10</f>
        <v>512583.37996907253</v>
      </c>
      <c r="F10" s="15">
        <v>1651485.0042873942</v>
      </c>
      <c r="G10" s="15">
        <v>8747069.0323816147</v>
      </c>
      <c r="H10" s="16">
        <f t="shared" si="0"/>
        <v>10398554.036669008</v>
      </c>
      <c r="I10" s="15">
        <v>406990.66688447667</v>
      </c>
      <c r="J10" s="15">
        <v>6593674.4091672599</v>
      </c>
      <c r="K10" s="15">
        <v>2216622.484478265</v>
      </c>
      <c r="L10" s="15">
        <v>0</v>
      </c>
      <c r="M10" s="16">
        <f t="shared" si="1"/>
        <v>9217287.5605300013</v>
      </c>
      <c r="N10" s="15">
        <v>29803.653600000001</v>
      </c>
      <c r="O10" s="15">
        <v>0</v>
      </c>
      <c r="P10" s="15">
        <v>0</v>
      </c>
      <c r="Q10" s="15">
        <v>0</v>
      </c>
      <c r="R10" s="15">
        <v>0</v>
      </c>
      <c r="S10" s="15">
        <v>1652811.8882061453</v>
      </c>
      <c r="T10" s="15">
        <v>11234.852843713423</v>
      </c>
    </row>
    <row r="11" spans="1:20" x14ac:dyDescent="0.25">
      <c r="A11" s="13" t="s">
        <v>43</v>
      </c>
      <c r="B11" s="14">
        <v>40969</v>
      </c>
      <c r="C11" s="15">
        <v>1833520.5475380537</v>
      </c>
      <c r="D11" s="15">
        <v>1358078.8850583853</v>
      </c>
      <c r="E11" s="16">
        <f t="shared" si="2"/>
        <v>475441.66247966839</v>
      </c>
      <c r="F11" s="15">
        <v>1633887.4528495644</v>
      </c>
      <c r="G11" s="15">
        <v>8701328.5679250546</v>
      </c>
      <c r="H11" s="16">
        <f t="shared" si="0"/>
        <v>10335216.02077462</v>
      </c>
      <c r="I11" s="15">
        <v>412042.94859447668</v>
      </c>
      <c r="J11" s="15">
        <v>6645139.5348014254</v>
      </c>
      <c r="K11" s="15">
        <v>2164370.0062239426</v>
      </c>
      <c r="L11" s="15">
        <v>0</v>
      </c>
      <c r="M11" s="16">
        <f t="shared" si="1"/>
        <v>9221552.4896198455</v>
      </c>
      <c r="N11" s="15">
        <v>30436.129880000004</v>
      </c>
      <c r="O11" s="15">
        <v>0</v>
      </c>
      <c r="P11" s="15">
        <v>0</v>
      </c>
      <c r="Q11" s="15">
        <v>0</v>
      </c>
      <c r="R11" s="15">
        <v>0</v>
      </c>
      <c r="S11" s="15">
        <v>1663567.1469584892</v>
      </c>
      <c r="T11" s="15">
        <v>-104897.20825055556</v>
      </c>
    </row>
    <row r="12" spans="1:20" x14ac:dyDescent="0.25">
      <c r="A12" s="13" t="s">
        <v>44</v>
      </c>
      <c r="B12" s="14">
        <v>41000</v>
      </c>
      <c r="C12" s="15">
        <v>2869210.519075729</v>
      </c>
      <c r="D12" s="15">
        <v>1325483.1321898277</v>
      </c>
      <c r="E12" s="16">
        <f t="shared" si="2"/>
        <v>1543727.3868859012</v>
      </c>
      <c r="F12" s="15">
        <v>1811612.8685988402</v>
      </c>
      <c r="G12" s="15">
        <v>9081432.5976021048</v>
      </c>
      <c r="H12" s="16">
        <f t="shared" si="0"/>
        <v>10893045.466200944</v>
      </c>
      <c r="I12" s="15">
        <v>416814.81637447682</v>
      </c>
      <c r="J12" s="15">
        <v>6724434.8624526495</v>
      </c>
      <c r="K12" s="15">
        <v>2346629.4865798452</v>
      </c>
      <c r="L12" s="15">
        <v>0</v>
      </c>
      <c r="M12" s="16">
        <f t="shared" si="1"/>
        <v>9487879.1654069722</v>
      </c>
      <c r="N12" s="15">
        <v>40966.859240000005</v>
      </c>
      <c r="O12" s="15">
        <v>0</v>
      </c>
      <c r="P12" s="15">
        <v>126336.11199000002</v>
      </c>
      <c r="Q12" s="15">
        <v>0</v>
      </c>
      <c r="R12" s="15">
        <v>0</v>
      </c>
      <c r="S12" s="15">
        <v>1657585.0471547279</v>
      </c>
      <c r="T12" s="15">
        <v>1124006.3220436065</v>
      </c>
    </row>
    <row r="13" spans="1:20" x14ac:dyDescent="0.25">
      <c r="A13" s="13" t="s">
        <v>45</v>
      </c>
      <c r="B13" s="14">
        <v>41030</v>
      </c>
      <c r="C13" s="15">
        <v>2835852.1816146187</v>
      </c>
      <c r="D13" s="15">
        <v>1450627.7839943017</v>
      </c>
      <c r="E13" s="16">
        <f t="shared" si="2"/>
        <v>1385224.3976203171</v>
      </c>
      <c r="F13" s="15">
        <v>1724612.4703323522</v>
      </c>
      <c r="G13" s="15">
        <v>9186144.7132120803</v>
      </c>
      <c r="H13" s="16">
        <f t="shared" si="0"/>
        <v>10910757.183544433</v>
      </c>
      <c r="I13" s="15">
        <v>409804.61941447685</v>
      </c>
      <c r="J13" s="15">
        <v>6644410.9502618005</v>
      </c>
      <c r="K13" s="15">
        <v>2347668.9407251868</v>
      </c>
      <c r="L13" s="15">
        <v>0</v>
      </c>
      <c r="M13" s="16">
        <f t="shared" si="1"/>
        <v>9401884.510401465</v>
      </c>
      <c r="N13" s="15">
        <v>36112.856169999999</v>
      </c>
      <c r="O13" s="15">
        <v>0</v>
      </c>
      <c r="P13" s="15">
        <v>126336</v>
      </c>
      <c r="Q13" s="15">
        <v>0</v>
      </c>
      <c r="R13" s="15">
        <v>0</v>
      </c>
      <c r="S13" s="15">
        <v>1676791.3861909944</v>
      </c>
      <c r="T13" s="15">
        <v>1054856.9285238236</v>
      </c>
    </row>
    <row r="14" spans="1:20" x14ac:dyDescent="0.25">
      <c r="A14" s="13" t="s">
        <v>46</v>
      </c>
      <c r="B14" s="14">
        <v>41061</v>
      </c>
      <c r="C14" s="15">
        <v>2805991.7682936499</v>
      </c>
      <c r="D14" s="15">
        <v>1473192.0036814567</v>
      </c>
      <c r="E14" s="16">
        <f t="shared" si="2"/>
        <v>1332799.7646121932</v>
      </c>
      <c r="F14" s="15">
        <v>1747568.0515275411</v>
      </c>
      <c r="G14" s="15">
        <v>9237807.4605960138</v>
      </c>
      <c r="H14" s="16">
        <f t="shared" si="0"/>
        <v>10985375.512123555</v>
      </c>
      <c r="I14" s="15">
        <v>409629.37139447685</v>
      </c>
      <c r="J14" s="15">
        <v>6637270.8446944999</v>
      </c>
      <c r="K14" s="15">
        <v>2364415.982174194</v>
      </c>
      <c r="L14" s="15">
        <v>0</v>
      </c>
      <c r="M14" s="16">
        <f t="shared" si="1"/>
        <v>9411316.1982631702</v>
      </c>
      <c r="N14" s="15">
        <v>34893.169520000003</v>
      </c>
      <c r="O14" s="15">
        <v>0</v>
      </c>
      <c r="P14" s="15">
        <v>124835</v>
      </c>
      <c r="Q14" s="15">
        <v>0</v>
      </c>
      <c r="R14" s="15">
        <v>0</v>
      </c>
      <c r="S14" s="15">
        <v>1692268.2756805634</v>
      </c>
      <c r="T14" s="15">
        <v>1054862.7329268563</v>
      </c>
    </row>
    <row r="15" spans="1:20" x14ac:dyDescent="0.25">
      <c r="A15" s="13" t="s">
        <v>47</v>
      </c>
      <c r="B15" s="14">
        <v>41091</v>
      </c>
      <c r="C15" s="15">
        <v>2793911.6371170552</v>
      </c>
      <c r="D15" s="15">
        <v>1486288.2644543583</v>
      </c>
      <c r="E15" s="16">
        <f t="shared" si="2"/>
        <v>1307623.372662697</v>
      </c>
      <c r="F15" s="15">
        <v>1783792.0663467227</v>
      </c>
      <c r="G15" s="15">
        <v>9212486.9828698225</v>
      </c>
      <c r="H15" s="16">
        <f t="shared" ref="H15:H32" si="3">SUM(F15:G15)</f>
        <v>10996279.049216546</v>
      </c>
      <c r="I15" s="15">
        <v>426343.13095447677</v>
      </c>
      <c r="J15" s="15">
        <v>6587820.9410966365</v>
      </c>
      <c r="K15" s="15">
        <v>2346165.9649986913</v>
      </c>
      <c r="L15" s="15">
        <v>0</v>
      </c>
      <c r="M15" s="16">
        <f t="shared" si="1"/>
        <v>9360330.0370498039</v>
      </c>
      <c r="N15" s="15">
        <v>34053.502989999994</v>
      </c>
      <c r="O15" s="15">
        <v>0</v>
      </c>
      <c r="P15" s="15">
        <v>124835</v>
      </c>
      <c r="Q15" s="15">
        <v>0</v>
      </c>
      <c r="R15" s="15">
        <v>0</v>
      </c>
      <c r="S15" s="15">
        <v>1704818.413864668</v>
      </c>
      <c r="T15" s="15">
        <v>1079835.5681750264</v>
      </c>
    </row>
    <row r="16" spans="1:20" x14ac:dyDescent="0.25">
      <c r="A16" s="13" t="s">
        <v>48</v>
      </c>
      <c r="B16" s="14">
        <v>41122</v>
      </c>
      <c r="C16" s="15">
        <v>2739612.1625888506</v>
      </c>
      <c r="D16" s="15">
        <v>1487269.4920521767</v>
      </c>
      <c r="E16" s="16">
        <f t="shared" si="2"/>
        <v>1252342.6705366739</v>
      </c>
      <c r="F16" s="15">
        <v>1770291.2730051279</v>
      </c>
      <c r="G16" s="15">
        <v>9254004.6957156919</v>
      </c>
      <c r="H16" s="16">
        <f t="shared" si="3"/>
        <v>11024295.96872082</v>
      </c>
      <c r="I16" s="15">
        <v>417659.38841447665</v>
      </c>
      <c r="J16" s="15">
        <v>6547707.1764915958</v>
      </c>
      <c r="K16" s="15">
        <v>2325623.0187943042</v>
      </c>
      <c r="L16" s="15">
        <v>0</v>
      </c>
      <c r="M16" s="16">
        <f t="shared" si="1"/>
        <v>9290989.5837003775</v>
      </c>
      <c r="N16" s="15">
        <v>35320.236689999998</v>
      </c>
      <c r="O16" s="15">
        <v>0</v>
      </c>
      <c r="P16" s="15">
        <v>124834.94245</v>
      </c>
      <c r="Q16" s="15">
        <v>0</v>
      </c>
      <c r="R16" s="15">
        <v>0</v>
      </c>
      <c r="S16" s="15">
        <v>1714145.497790216</v>
      </c>
      <c r="T16" s="15">
        <v>1111349.0465524632</v>
      </c>
    </row>
    <row r="17" spans="1:20" x14ac:dyDescent="0.25">
      <c r="A17" s="13" t="s">
        <v>49</v>
      </c>
      <c r="B17" s="14">
        <v>41153</v>
      </c>
      <c r="C17" s="15">
        <v>2588582.8573764758</v>
      </c>
      <c r="D17" s="15">
        <v>1549840.901173291</v>
      </c>
      <c r="E17" s="16">
        <f t="shared" si="2"/>
        <v>1038741.9562031848</v>
      </c>
      <c r="F17" s="15">
        <v>1901362.5105146309</v>
      </c>
      <c r="G17" s="15">
        <v>9232737.4358539563</v>
      </c>
      <c r="H17" s="16">
        <f t="shared" si="3"/>
        <v>11134099.946368586</v>
      </c>
      <c r="I17" s="15">
        <v>415652.90659447666</v>
      </c>
      <c r="J17" s="15">
        <v>6513703.3200353123</v>
      </c>
      <c r="K17" s="15">
        <v>2294386.6771054487</v>
      </c>
      <c r="L17" s="15">
        <v>0</v>
      </c>
      <c r="M17" s="16">
        <f t="shared" si="1"/>
        <v>9223742.9037352372</v>
      </c>
      <c r="N17" s="15">
        <v>35240.465989999997</v>
      </c>
      <c r="O17" s="15">
        <v>0</v>
      </c>
      <c r="P17" s="15">
        <v>123334</v>
      </c>
      <c r="Q17" s="15">
        <v>0</v>
      </c>
      <c r="R17" s="15">
        <v>0</v>
      </c>
      <c r="S17" s="15">
        <v>1725285.7344897639</v>
      </c>
      <c r="T17" s="15">
        <v>1065239.2993057652</v>
      </c>
    </row>
    <row r="18" spans="1:20" x14ac:dyDescent="0.25">
      <c r="A18" s="13" t="s">
        <v>50</v>
      </c>
      <c r="B18" s="14">
        <v>41183</v>
      </c>
      <c r="C18" s="15">
        <v>2558973.7225695662</v>
      </c>
      <c r="D18" s="15">
        <v>1553141.5248116034</v>
      </c>
      <c r="E18" s="16">
        <f t="shared" si="2"/>
        <v>1005832.1977579629</v>
      </c>
      <c r="F18" s="15">
        <v>2049000.9938215851</v>
      </c>
      <c r="G18" s="15">
        <v>9304988.9998201448</v>
      </c>
      <c r="H18" s="16">
        <f t="shared" si="3"/>
        <v>11353989.99364173</v>
      </c>
      <c r="I18" s="15">
        <v>401446.32708447671</v>
      </c>
      <c r="J18" s="15">
        <v>6545435.1699999506</v>
      </c>
      <c r="K18" s="15">
        <v>2289340.6390760923</v>
      </c>
      <c r="L18" s="15">
        <v>0</v>
      </c>
      <c r="M18" s="16">
        <f>SUM(I18:L18)</f>
        <v>9236222.136160519</v>
      </c>
      <c r="N18" s="15">
        <v>35187.53211</v>
      </c>
      <c r="O18" s="15">
        <v>0</v>
      </c>
      <c r="P18" s="15">
        <v>123334</v>
      </c>
      <c r="Q18" s="15">
        <v>0</v>
      </c>
      <c r="R18" s="15">
        <v>0</v>
      </c>
      <c r="S18" s="15">
        <v>1715527.7574079353</v>
      </c>
      <c r="T18" s="15">
        <v>1249485.8666273283</v>
      </c>
    </row>
    <row r="19" spans="1:20" x14ac:dyDescent="0.25">
      <c r="A19" s="13" t="s">
        <v>51</v>
      </c>
      <c r="B19" s="14">
        <v>41214</v>
      </c>
      <c r="C19" s="15">
        <v>2598118.2095861486</v>
      </c>
      <c r="D19" s="15">
        <v>1494771.8799920343</v>
      </c>
      <c r="E19" s="16">
        <f t="shared" si="2"/>
        <v>1103346.3295941143</v>
      </c>
      <c r="F19" s="15">
        <v>2103117.0433402243</v>
      </c>
      <c r="G19" s="15">
        <v>9314826.2967638634</v>
      </c>
      <c r="H19" s="16">
        <f t="shared" si="3"/>
        <v>11417943.340104088</v>
      </c>
      <c r="I19" s="15">
        <v>431791.91647447675</v>
      </c>
      <c r="J19" s="15">
        <v>6530726.4303185754</v>
      </c>
      <c r="K19" s="15">
        <v>2286081.6472412441</v>
      </c>
      <c r="L19" s="15">
        <v>0</v>
      </c>
      <c r="M19" s="16">
        <f>SUM(I19:L19)</f>
        <v>9248599.9940342959</v>
      </c>
      <c r="N19" s="15">
        <v>44248.57675</v>
      </c>
      <c r="O19" s="15">
        <v>0</v>
      </c>
      <c r="P19" s="15">
        <v>1123334</v>
      </c>
      <c r="Q19" s="15">
        <v>0</v>
      </c>
      <c r="R19" s="15">
        <v>0</v>
      </c>
      <c r="S19" s="15">
        <v>1726767.7817688398</v>
      </c>
      <c r="T19" s="15">
        <v>378073.34155226941</v>
      </c>
    </row>
    <row r="20" spans="1:20" x14ac:dyDescent="0.25">
      <c r="A20" s="13" t="s">
        <v>52</v>
      </c>
      <c r="B20" s="14">
        <v>41244</v>
      </c>
      <c r="C20" s="15">
        <v>2806276.3949677106</v>
      </c>
      <c r="D20" s="15">
        <v>1454063.2062473064</v>
      </c>
      <c r="E20" s="16">
        <f t="shared" si="2"/>
        <v>1352213.1887204042</v>
      </c>
      <c r="F20" s="15">
        <v>2033273.1085929866</v>
      </c>
      <c r="G20" s="15">
        <v>9327514.4589352068</v>
      </c>
      <c r="H20" s="16">
        <f t="shared" si="3"/>
        <v>11360787.567528194</v>
      </c>
      <c r="I20" s="15">
        <v>440360.58151365555</v>
      </c>
      <c r="J20" s="15">
        <v>6728281.777371563</v>
      </c>
      <c r="K20" s="15">
        <v>2297824.5144644394</v>
      </c>
      <c r="L20" s="15">
        <v>0</v>
      </c>
      <c r="M20" s="16">
        <f>SUM(I20:L20)</f>
        <v>9466466.8733496573</v>
      </c>
      <c r="N20" s="15">
        <v>52016.492179999994</v>
      </c>
      <c r="O20" s="15">
        <v>0</v>
      </c>
      <c r="P20" s="15">
        <v>1121838</v>
      </c>
      <c r="Q20" s="15">
        <v>0</v>
      </c>
      <c r="R20" s="15">
        <v>0</v>
      </c>
      <c r="S20" s="15">
        <v>1706358.2265641063</v>
      </c>
      <c r="T20" s="15">
        <v>365449.61145895143</v>
      </c>
    </row>
    <row r="21" spans="1:20" x14ac:dyDescent="0.25">
      <c r="A21" s="13" t="s">
        <v>53</v>
      </c>
      <c r="B21" s="14">
        <v>41275</v>
      </c>
      <c r="C21" s="15">
        <v>2813377.6204982479</v>
      </c>
      <c r="D21" s="15">
        <v>1399776.8314597637</v>
      </c>
      <c r="E21" s="16">
        <f t="shared" si="2"/>
        <v>1413600.7890384842</v>
      </c>
      <c r="F21" s="15">
        <v>2117118.5601408668</v>
      </c>
      <c r="G21" s="15">
        <v>9016477.2277850173</v>
      </c>
      <c r="H21" s="16">
        <f t="shared" si="3"/>
        <v>11133595.787925884</v>
      </c>
      <c r="I21" s="15">
        <v>410246.70786144986</v>
      </c>
      <c r="J21" s="15">
        <v>6747040.0725852847</v>
      </c>
      <c r="K21" s="15">
        <v>2292402.0431358642</v>
      </c>
      <c r="L21" s="15">
        <v>0</v>
      </c>
      <c r="M21" s="16">
        <f t="shared" ref="M21:M32" si="4">SUM(I21:L21)</f>
        <v>9449688.8235825989</v>
      </c>
      <c r="N21" s="15">
        <v>48744.293859999998</v>
      </c>
      <c r="O21" s="15">
        <v>0</v>
      </c>
      <c r="P21" s="15">
        <v>1121838</v>
      </c>
      <c r="Q21" s="15">
        <v>0</v>
      </c>
      <c r="R21" s="15">
        <v>0</v>
      </c>
      <c r="S21" s="15">
        <v>1676431.4446361144</v>
      </c>
      <c r="T21" s="15">
        <v>240461.08575284749</v>
      </c>
    </row>
    <row r="22" spans="1:20" x14ac:dyDescent="0.25">
      <c r="A22" s="13" t="s">
        <v>54</v>
      </c>
      <c r="B22" s="14">
        <v>41306</v>
      </c>
      <c r="C22" s="15">
        <v>2852351.9519705223</v>
      </c>
      <c r="D22" s="15">
        <v>1371137.5162291916</v>
      </c>
      <c r="E22" s="16">
        <f t="shared" si="2"/>
        <v>1481214.4357413307</v>
      </c>
      <c r="F22" s="15">
        <v>2091632.331018666</v>
      </c>
      <c r="G22" s="15">
        <v>8976064.2806828991</v>
      </c>
      <c r="H22" s="16">
        <f t="shared" si="3"/>
        <v>11067696.611701565</v>
      </c>
      <c r="I22" s="15">
        <v>420196.77992686833</v>
      </c>
      <c r="J22" s="15">
        <v>6655811.7574559255</v>
      </c>
      <c r="K22" s="15">
        <v>2362589.3605237324</v>
      </c>
      <c r="L22" s="15">
        <v>0</v>
      </c>
      <c r="M22" s="16">
        <f t="shared" si="4"/>
        <v>9438597.8979065269</v>
      </c>
      <c r="N22" s="15">
        <v>48285.251299999996</v>
      </c>
      <c r="O22" s="15">
        <v>0</v>
      </c>
      <c r="P22" s="15">
        <v>1121838</v>
      </c>
      <c r="Q22" s="15">
        <v>0</v>
      </c>
      <c r="R22" s="15">
        <v>0</v>
      </c>
      <c r="S22" s="15">
        <v>1681950.5135948055</v>
      </c>
      <c r="T22" s="15">
        <v>258239.88353115431</v>
      </c>
    </row>
    <row r="23" spans="1:20" x14ac:dyDescent="0.25">
      <c r="A23" s="13" t="s">
        <v>55</v>
      </c>
      <c r="B23" s="14">
        <v>41334</v>
      </c>
      <c r="C23" s="15">
        <v>2830529.85721868</v>
      </c>
      <c r="D23" s="15">
        <v>1413875.0601585109</v>
      </c>
      <c r="E23" s="16">
        <f t="shared" si="2"/>
        <v>1416654.797060169</v>
      </c>
      <c r="F23" s="15">
        <v>2221660.0397295519</v>
      </c>
      <c r="G23" s="15">
        <v>8973602.3211114928</v>
      </c>
      <c r="H23" s="16">
        <f t="shared" si="3"/>
        <v>11195262.360841045</v>
      </c>
      <c r="I23" s="15">
        <v>398563.66501590551</v>
      </c>
      <c r="J23" s="15">
        <v>6777197.2786032036</v>
      </c>
      <c r="K23" s="15">
        <v>2302835.0692850272</v>
      </c>
      <c r="L23" s="15">
        <v>0</v>
      </c>
      <c r="M23" s="16">
        <f t="shared" si="4"/>
        <v>9478596.0129041355</v>
      </c>
      <c r="N23" s="15">
        <v>45919.651640000004</v>
      </c>
      <c r="O23" s="15">
        <v>0</v>
      </c>
      <c r="P23" s="15">
        <v>1120337</v>
      </c>
      <c r="Q23" s="15">
        <v>0</v>
      </c>
      <c r="R23" s="15">
        <v>0</v>
      </c>
      <c r="S23" s="15">
        <v>1708073.908720338</v>
      </c>
      <c r="T23" s="15">
        <v>258990.68378751335</v>
      </c>
    </row>
    <row r="24" spans="1:20" x14ac:dyDescent="0.25">
      <c r="A24" s="13" t="s">
        <v>56</v>
      </c>
      <c r="B24" s="14">
        <v>41365</v>
      </c>
      <c r="C24" s="15">
        <v>2874575.2125942037</v>
      </c>
      <c r="D24" s="15">
        <v>1448255.2501017977</v>
      </c>
      <c r="E24" s="16">
        <f t="shared" si="2"/>
        <v>1426319.9624924059</v>
      </c>
      <c r="F24" s="15">
        <v>2235006.103277659</v>
      </c>
      <c r="G24" s="15">
        <v>9026829.9523897711</v>
      </c>
      <c r="H24" s="16">
        <f t="shared" si="3"/>
        <v>11261836.05566743</v>
      </c>
      <c r="I24" s="15">
        <v>376572.00451456592</v>
      </c>
      <c r="J24" s="15">
        <v>6880864.7588968752</v>
      </c>
      <c r="K24" s="15">
        <v>2272669.8005551361</v>
      </c>
      <c r="L24" s="15">
        <v>0</v>
      </c>
      <c r="M24" s="16">
        <f t="shared" si="4"/>
        <v>9530106.563966576</v>
      </c>
      <c r="N24" s="15">
        <v>46951.027130000002</v>
      </c>
      <c r="O24" s="15">
        <v>0</v>
      </c>
      <c r="P24" s="15">
        <v>1120337</v>
      </c>
      <c r="Q24" s="15">
        <v>0</v>
      </c>
      <c r="R24" s="15">
        <v>0</v>
      </c>
      <c r="S24" s="15">
        <v>1717775.7079534116</v>
      </c>
      <c r="T24" s="15">
        <v>272985.50730888743</v>
      </c>
    </row>
    <row r="25" spans="1:20" x14ac:dyDescent="0.25">
      <c r="A25" s="13" t="s">
        <v>57</v>
      </c>
      <c r="B25" s="14">
        <v>41395</v>
      </c>
      <c r="C25" s="15">
        <v>2825956.6846116749</v>
      </c>
      <c r="D25" s="15">
        <v>1449548.1360129383</v>
      </c>
      <c r="E25" s="16">
        <f t="shared" si="2"/>
        <v>1376408.5485987365</v>
      </c>
      <c r="F25" s="15">
        <v>2214365.0095004942</v>
      </c>
      <c r="G25" s="15">
        <v>9014683.073780274</v>
      </c>
      <c r="H25" s="16">
        <f t="shared" si="3"/>
        <v>11229048.083280768</v>
      </c>
      <c r="I25" s="15">
        <v>368436.2147708952</v>
      </c>
      <c r="J25" s="15">
        <v>6811710.5665309746</v>
      </c>
      <c r="K25" s="15">
        <v>2265750.7546719941</v>
      </c>
      <c r="L25" s="15">
        <v>0</v>
      </c>
      <c r="M25" s="16">
        <f t="shared" si="4"/>
        <v>9445897.5359738637</v>
      </c>
      <c r="N25" s="15">
        <v>37775.858169999992</v>
      </c>
      <c r="O25" s="15">
        <v>0</v>
      </c>
      <c r="P25" s="15">
        <v>1120337</v>
      </c>
      <c r="Q25" s="15">
        <v>0</v>
      </c>
      <c r="R25" s="15">
        <v>0</v>
      </c>
      <c r="S25" s="15">
        <v>1717505.7455140976</v>
      </c>
      <c r="T25" s="15">
        <v>273505.63469480583</v>
      </c>
    </row>
    <row r="26" spans="1:20" x14ac:dyDescent="0.25">
      <c r="A26" s="13" t="s">
        <v>58</v>
      </c>
      <c r="B26" s="14">
        <v>41426</v>
      </c>
      <c r="C26" s="15">
        <v>2801451.7839650661</v>
      </c>
      <c r="D26" s="15">
        <v>1466842.5921721833</v>
      </c>
      <c r="E26" s="16">
        <f t="shared" si="2"/>
        <v>1334609.1917928827</v>
      </c>
      <c r="F26" s="15">
        <v>2437399.0789644336</v>
      </c>
      <c r="G26" s="15">
        <v>8876321.0342675336</v>
      </c>
      <c r="H26" s="16">
        <f t="shared" si="3"/>
        <v>11313720.113231968</v>
      </c>
      <c r="I26" s="15">
        <v>390741.29185173614</v>
      </c>
      <c r="J26" s="15">
        <v>6808481.5873670122</v>
      </c>
      <c r="K26" s="15">
        <v>2248643.7101845443</v>
      </c>
      <c r="L26" s="15">
        <v>0</v>
      </c>
      <c r="M26" s="16">
        <f t="shared" si="4"/>
        <v>9447866.5894032922</v>
      </c>
      <c r="N26" s="15">
        <v>47976.466039999999</v>
      </c>
      <c r="O26" s="15">
        <v>0</v>
      </c>
      <c r="P26" s="15">
        <v>1118835</v>
      </c>
      <c r="Q26" s="15">
        <v>0</v>
      </c>
      <c r="R26" s="15">
        <v>0</v>
      </c>
      <c r="S26" s="15">
        <v>1723717.7215418161</v>
      </c>
      <c r="T26" s="15">
        <v>309933.88628525508</v>
      </c>
    </row>
    <row r="27" spans="1:20" x14ac:dyDescent="0.25">
      <c r="A27" s="13" t="s">
        <v>59</v>
      </c>
      <c r="B27" s="14">
        <v>41456</v>
      </c>
      <c r="C27" s="15">
        <v>2674642.5342744007</v>
      </c>
      <c r="D27" s="15">
        <v>1403405.8012852632</v>
      </c>
      <c r="E27" s="16">
        <f t="shared" si="2"/>
        <v>1271236.7329891375</v>
      </c>
      <c r="F27" s="15">
        <v>2616290.4782477631</v>
      </c>
      <c r="G27" s="15">
        <v>8870737.0686175916</v>
      </c>
      <c r="H27" s="16">
        <f t="shared" si="3"/>
        <v>11487027.546865355</v>
      </c>
      <c r="I27" s="15">
        <v>389435.99458616832</v>
      </c>
      <c r="J27" s="15">
        <v>6960056.187318312</v>
      </c>
      <c r="K27" s="15">
        <v>2228202.5740766693</v>
      </c>
      <c r="L27" s="15">
        <v>0</v>
      </c>
      <c r="M27" s="16">
        <f t="shared" si="4"/>
        <v>9577694.7559811492</v>
      </c>
      <c r="N27" s="15">
        <v>43982.664839999998</v>
      </c>
      <c r="O27" s="15">
        <v>0</v>
      </c>
      <c r="P27" s="15">
        <v>1118819</v>
      </c>
      <c r="Q27" s="15">
        <v>0</v>
      </c>
      <c r="R27" s="15">
        <v>0</v>
      </c>
      <c r="S27" s="15">
        <v>1754981.5300936394</v>
      </c>
      <c r="T27" s="15">
        <v>262786.76437936258</v>
      </c>
    </row>
    <row r="28" spans="1:20" x14ac:dyDescent="0.25">
      <c r="A28" s="13" t="s">
        <v>60</v>
      </c>
      <c r="B28" s="14">
        <v>41487</v>
      </c>
      <c r="C28" s="15">
        <v>2697277.2952574887</v>
      </c>
      <c r="D28" s="15">
        <v>1396062.9196394023</v>
      </c>
      <c r="E28" s="16">
        <f t="shared" si="2"/>
        <v>1301214.3756180864</v>
      </c>
      <c r="F28" s="15">
        <v>2664011.4238915844</v>
      </c>
      <c r="G28" s="15">
        <v>8784724.5409130938</v>
      </c>
      <c r="H28" s="16">
        <f t="shared" si="3"/>
        <v>11448735.964804679</v>
      </c>
      <c r="I28" s="15">
        <v>388345.47014085477</v>
      </c>
      <c r="J28" s="15">
        <v>6968193.7268675128</v>
      </c>
      <c r="K28" s="15">
        <v>2246265.5530575397</v>
      </c>
      <c r="L28" s="15">
        <v>0</v>
      </c>
      <c r="M28" s="16">
        <f t="shared" si="4"/>
        <v>9602804.7500659078</v>
      </c>
      <c r="N28" s="15">
        <v>43470.265920000005</v>
      </c>
      <c r="O28" s="15">
        <v>0</v>
      </c>
      <c r="P28" s="15">
        <v>1118819</v>
      </c>
      <c r="Q28" s="15">
        <v>0</v>
      </c>
      <c r="R28" s="15">
        <v>0</v>
      </c>
      <c r="S28" s="15">
        <v>1741647.1281502377</v>
      </c>
      <c r="T28" s="15">
        <v>243209.29778123536</v>
      </c>
    </row>
    <row r="29" spans="1:20" x14ac:dyDescent="0.25">
      <c r="A29" s="13" t="s">
        <v>61</v>
      </c>
      <c r="B29" s="14">
        <v>41518</v>
      </c>
      <c r="C29" s="15">
        <v>2644403.9651285531</v>
      </c>
      <c r="D29" s="15">
        <v>1365529.493196558</v>
      </c>
      <c r="E29" s="16">
        <f t="shared" si="2"/>
        <v>1278874.4719319951</v>
      </c>
      <c r="F29" s="15">
        <v>2681792.4758169893</v>
      </c>
      <c r="G29" s="15">
        <v>8837528.2639088668</v>
      </c>
      <c r="H29" s="16">
        <f t="shared" si="3"/>
        <v>11519320.739725856</v>
      </c>
      <c r="I29" s="15">
        <v>392048.9429980655</v>
      </c>
      <c r="J29" s="15">
        <v>6950354.3265881017</v>
      </c>
      <c r="K29" s="15">
        <v>2236675.0388418189</v>
      </c>
      <c r="L29" s="15">
        <v>0</v>
      </c>
      <c r="M29" s="16">
        <f t="shared" si="4"/>
        <v>9579078.3084279858</v>
      </c>
      <c r="N29" s="15">
        <v>43337.545380000003</v>
      </c>
      <c r="O29" s="15">
        <v>0</v>
      </c>
      <c r="P29" s="15">
        <v>1117318</v>
      </c>
      <c r="Q29" s="15">
        <v>0</v>
      </c>
      <c r="R29" s="15">
        <v>0</v>
      </c>
      <c r="S29" s="15">
        <v>1756340.6782175652</v>
      </c>
      <c r="T29" s="15">
        <v>302121.06269897235</v>
      </c>
    </row>
    <row r="30" spans="1:20" x14ac:dyDescent="0.25">
      <c r="A30" s="13" t="s">
        <v>62</v>
      </c>
      <c r="B30" s="14">
        <v>41548</v>
      </c>
      <c r="C30" s="15">
        <v>2615576.6272927988</v>
      </c>
      <c r="D30" s="15">
        <v>1370853.4830917884</v>
      </c>
      <c r="E30" s="16">
        <f t="shared" si="2"/>
        <v>1244723.1442010105</v>
      </c>
      <c r="F30" s="15">
        <v>2712943.5869176015</v>
      </c>
      <c r="G30" s="15">
        <v>8879240.507760359</v>
      </c>
      <c r="H30" s="16">
        <f t="shared" si="3"/>
        <v>11592184.094677961</v>
      </c>
      <c r="I30" s="15">
        <v>387687.49096581864</v>
      </c>
      <c r="J30" s="15">
        <v>6977889.6545861745</v>
      </c>
      <c r="K30" s="15">
        <v>2239081.394980757</v>
      </c>
      <c r="L30" s="15">
        <v>0</v>
      </c>
      <c r="M30" s="16">
        <f t="shared" si="4"/>
        <v>9604658.540532751</v>
      </c>
      <c r="N30" s="15">
        <v>45011.097369999996</v>
      </c>
      <c r="O30" s="15">
        <v>0</v>
      </c>
      <c r="P30" s="15">
        <v>1117318</v>
      </c>
      <c r="Q30" s="15">
        <v>0</v>
      </c>
      <c r="R30" s="15">
        <v>0</v>
      </c>
      <c r="S30" s="15">
        <v>1738314.7987796864</v>
      </c>
      <c r="T30" s="15">
        <v>331605.18489285314</v>
      </c>
    </row>
    <row r="31" spans="1:20" x14ac:dyDescent="0.25">
      <c r="A31" s="13" t="s">
        <v>63</v>
      </c>
      <c r="B31" s="14">
        <v>41579</v>
      </c>
      <c r="C31" s="15">
        <v>2698790.5905320542</v>
      </c>
      <c r="D31" s="15">
        <v>1405281.1372773973</v>
      </c>
      <c r="E31" s="16">
        <f t="shared" si="2"/>
        <v>1293509.4532546569</v>
      </c>
      <c r="F31" s="15">
        <v>2750987.8496872364</v>
      </c>
      <c r="G31" s="15">
        <v>8815230.5397450216</v>
      </c>
      <c r="H31" s="16">
        <f t="shared" si="3"/>
        <v>11566218.389432259</v>
      </c>
      <c r="I31" s="15">
        <v>406594.48848604533</v>
      </c>
      <c r="J31" s="15">
        <v>7009529.5105416756</v>
      </c>
      <c r="K31" s="15">
        <v>2223519.2131109838</v>
      </c>
      <c r="L31" s="15">
        <v>0</v>
      </c>
      <c r="M31" s="16">
        <f t="shared" si="4"/>
        <v>9639643.212138705</v>
      </c>
      <c r="N31" s="15">
        <v>32259.839089999998</v>
      </c>
      <c r="O31" s="15">
        <v>0</v>
      </c>
      <c r="P31" s="15">
        <v>1117318</v>
      </c>
      <c r="Q31" s="15">
        <v>0</v>
      </c>
      <c r="R31" s="15">
        <v>0</v>
      </c>
      <c r="S31" s="15">
        <v>1754161.4450990136</v>
      </c>
      <c r="T31" s="15">
        <v>316345.7296636707</v>
      </c>
    </row>
    <row r="32" spans="1:20" x14ac:dyDescent="0.25">
      <c r="A32" s="13" t="s">
        <v>64</v>
      </c>
      <c r="B32" s="14">
        <v>41609</v>
      </c>
      <c r="C32" s="15">
        <v>2955573.1513247844</v>
      </c>
      <c r="D32" s="15">
        <v>1372645.6790143074</v>
      </c>
      <c r="E32" s="16">
        <f t="shared" si="2"/>
        <v>1582927.4723104769</v>
      </c>
      <c r="F32" s="15">
        <v>2535938.5378770283</v>
      </c>
      <c r="G32" s="15">
        <v>8801310.493544938</v>
      </c>
      <c r="H32" s="16">
        <f t="shared" si="3"/>
        <v>11337249.031421967</v>
      </c>
      <c r="I32" s="15">
        <v>407895.14938343735</v>
      </c>
      <c r="J32" s="15">
        <v>7207009.9444006877</v>
      </c>
      <c r="K32" s="15">
        <v>2207129.2651017103</v>
      </c>
      <c r="L32" s="15">
        <v>0</v>
      </c>
      <c r="M32" s="16">
        <f t="shared" si="4"/>
        <v>9822034.3588858359</v>
      </c>
      <c r="N32" s="15">
        <v>49893.84575</v>
      </c>
      <c r="O32" s="15">
        <v>0</v>
      </c>
      <c r="P32" s="15">
        <v>1115816.4710000001</v>
      </c>
      <c r="Q32" s="15">
        <v>0</v>
      </c>
      <c r="R32" s="15">
        <v>0</v>
      </c>
      <c r="S32" s="15">
        <v>1767759.9720764519</v>
      </c>
      <c r="T32" s="15">
        <v>164671.85763713863</v>
      </c>
    </row>
    <row r="33" spans="1:20" x14ac:dyDescent="0.25">
      <c r="A33" s="13" t="s">
        <v>65</v>
      </c>
      <c r="B33" s="14">
        <v>41640</v>
      </c>
      <c r="C33" s="15">
        <v>3077131.6036470374</v>
      </c>
      <c r="D33" s="15">
        <v>1376124.9157596829</v>
      </c>
      <c r="E33" s="16">
        <f t="shared" si="2"/>
        <v>1701006.6878873545</v>
      </c>
      <c r="F33" s="15">
        <v>2462978.1076968587</v>
      </c>
      <c r="G33" s="15">
        <v>8655128.7676532753</v>
      </c>
      <c r="H33" s="16">
        <f t="shared" ref="H33:H39" si="5">SUM(F33:G33)</f>
        <v>11118106.875350134</v>
      </c>
      <c r="I33" s="15">
        <v>417552.80670170416</v>
      </c>
      <c r="J33" s="15">
        <v>6800899.964808099</v>
      </c>
      <c r="K33" s="15">
        <v>2400125.0347059015</v>
      </c>
      <c r="L33" s="15">
        <v>0</v>
      </c>
      <c r="M33" s="16">
        <f t="shared" ref="M33:M39" si="6">SUM(I33:L33)</f>
        <v>9618577.8062157035</v>
      </c>
      <c r="N33" s="15">
        <v>39991.299610000002</v>
      </c>
      <c r="O33" s="15">
        <v>0</v>
      </c>
      <c r="P33" s="15">
        <v>1115816.4706700002</v>
      </c>
      <c r="Q33" s="15">
        <v>0</v>
      </c>
      <c r="R33" s="15">
        <v>0</v>
      </c>
      <c r="S33" s="15">
        <v>1913451.1986068415</v>
      </c>
      <c r="T33" s="15">
        <v>131276.79151709215</v>
      </c>
    </row>
    <row r="34" spans="1:20" x14ac:dyDescent="0.25">
      <c r="A34" s="13" t="s">
        <v>66</v>
      </c>
      <c r="B34" s="14">
        <v>41671</v>
      </c>
      <c r="C34" s="15">
        <v>3088704.0032850849</v>
      </c>
      <c r="D34" s="15">
        <v>1348355.4706539426</v>
      </c>
      <c r="E34" s="16">
        <f t="shared" si="2"/>
        <v>1740348.5326311423</v>
      </c>
      <c r="F34" s="15">
        <v>2681294.7879397636</v>
      </c>
      <c r="G34" s="15">
        <v>8611096.4158929046</v>
      </c>
      <c r="H34" s="16">
        <f t="shared" si="5"/>
        <v>11292391.203832667</v>
      </c>
      <c r="I34" s="15">
        <v>409387.42523345497</v>
      </c>
      <c r="J34" s="15">
        <v>7255956.7625941318</v>
      </c>
      <c r="K34" s="15">
        <v>2249406.1544829505</v>
      </c>
      <c r="L34" s="15">
        <v>0</v>
      </c>
      <c r="M34" s="16">
        <f t="shared" si="6"/>
        <v>9914750.3423105367</v>
      </c>
      <c r="N34" s="15">
        <v>39744.020229999995</v>
      </c>
      <c r="O34" s="15">
        <v>0</v>
      </c>
      <c r="P34" s="15">
        <v>1115816.4706700002</v>
      </c>
      <c r="Q34" s="15">
        <v>0</v>
      </c>
      <c r="R34" s="15">
        <v>0</v>
      </c>
      <c r="S34" s="15">
        <v>1798711.3217696908</v>
      </c>
      <c r="T34" s="15">
        <v>163717.58328365709</v>
      </c>
    </row>
    <row r="35" spans="1:20" x14ac:dyDescent="0.25">
      <c r="A35" s="13" t="s">
        <v>67</v>
      </c>
      <c r="B35" s="14">
        <v>41699</v>
      </c>
      <c r="C35" s="15">
        <v>3162158.7452411638</v>
      </c>
      <c r="D35" s="15">
        <v>1315731.0053599118</v>
      </c>
      <c r="E35" s="16">
        <f t="shared" si="2"/>
        <v>1846427.7398812519</v>
      </c>
      <c r="F35" s="15">
        <v>2581966.0890780222</v>
      </c>
      <c r="G35" s="15">
        <v>8552914.09924509</v>
      </c>
      <c r="H35" s="16">
        <f t="shared" si="5"/>
        <v>11134880.188323112</v>
      </c>
      <c r="I35" s="15">
        <v>357576.94712776574</v>
      </c>
      <c r="J35" s="15">
        <v>7288447.4719658429</v>
      </c>
      <c r="K35" s="15">
        <v>2228373.5724860583</v>
      </c>
      <c r="L35" s="15">
        <v>0</v>
      </c>
      <c r="M35" s="16">
        <f>SUM(I35:L35)</f>
        <v>9874397.9915796667</v>
      </c>
      <c r="N35" s="15">
        <v>40152.90393</v>
      </c>
      <c r="O35" s="15">
        <v>0</v>
      </c>
      <c r="P35" s="15">
        <v>1114315.30113</v>
      </c>
      <c r="Q35" s="15">
        <v>0</v>
      </c>
      <c r="R35" s="15">
        <v>0</v>
      </c>
      <c r="S35" s="15">
        <v>1819829.5621611236</v>
      </c>
      <c r="T35" s="15">
        <v>132612.65576641896</v>
      </c>
    </row>
    <row r="36" spans="1:20" x14ac:dyDescent="0.25">
      <c r="A36" s="13" t="s">
        <v>68</v>
      </c>
      <c r="B36" s="14">
        <v>41730</v>
      </c>
      <c r="C36" s="15">
        <v>3219378.3921388341</v>
      </c>
      <c r="D36" s="15">
        <v>1371402.2443433385</v>
      </c>
      <c r="E36" s="16">
        <f t="shared" si="2"/>
        <v>1847976.1477954956</v>
      </c>
      <c r="F36" s="15">
        <v>2573104.3089248487</v>
      </c>
      <c r="G36" s="15">
        <v>8636004.9812952057</v>
      </c>
      <c r="H36" s="16">
        <f>SUM(F36:G36)</f>
        <v>11209109.290220054</v>
      </c>
      <c r="I36" s="15">
        <v>374226.2786491242</v>
      </c>
      <c r="J36" s="15">
        <v>7445419.4235085715</v>
      </c>
      <c r="K36" s="15">
        <v>2206501.372512307</v>
      </c>
      <c r="L36" s="15">
        <v>0</v>
      </c>
      <c r="M36" s="16">
        <f t="shared" si="6"/>
        <v>10026147.074670002</v>
      </c>
      <c r="N36" s="15">
        <v>41680.273329999996</v>
      </c>
      <c r="O36" s="15">
        <v>0</v>
      </c>
      <c r="P36" s="15">
        <v>1114315.30113</v>
      </c>
      <c r="Q36" s="15">
        <v>0</v>
      </c>
      <c r="R36" s="15">
        <v>0</v>
      </c>
      <c r="S36" s="15">
        <v>1828913.5962253599</v>
      </c>
      <c r="T36" s="15">
        <v>46029.678131541121</v>
      </c>
    </row>
    <row r="37" spans="1:20" x14ac:dyDescent="0.25">
      <c r="A37" s="13" t="s">
        <v>69</v>
      </c>
      <c r="B37" s="14">
        <v>41760</v>
      </c>
      <c r="C37" s="15">
        <v>3307358.3571737837</v>
      </c>
      <c r="D37" s="15">
        <v>1475013.3325022762</v>
      </c>
      <c r="E37" s="16">
        <f t="shared" si="2"/>
        <v>1832345.0246715075</v>
      </c>
      <c r="F37" s="15">
        <v>2696061.9734748625</v>
      </c>
      <c r="G37" s="15">
        <v>8549362.4473295528</v>
      </c>
      <c r="H37" s="16">
        <f t="shared" si="5"/>
        <v>11245424.420804415</v>
      </c>
      <c r="I37" s="15">
        <v>363441.60575110523</v>
      </c>
      <c r="J37" s="15">
        <v>7404375.1809192207</v>
      </c>
      <c r="K37" s="15">
        <v>2214007.5928554777</v>
      </c>
      <c r="L37" s="15">
        <v>0</v>
      </c>
      <c r="M37" s="16">
        <f t="shared" si="6"/>
        <v>9981824.379525803</v>
      </c>
      <c r="N37" s="15">
        <v>34087.473589999994</v>
      </c>
      <c r="O37" s="15">
        <v>0</v>
      </c>
      <c r="P37" s="15">
        <v>1114315.30113</v>
      </c>
      <c r="Q37" s="15">
        <v>0</v>
      </c>
      <c r="R37" s="15">
        <v>0</v>
      </c>
      <c r="S37" s="15">
        <v>1824874.5827497924</v>
      </c>
      <c r="T37" s="15">
        <v>122668.19328321097</v>
      </c>
    </row>
    <row r="38" spans="1:20" x14ac:dyDescent="0.25">
      <c r="A38" s="13" t="s">
        <v>70</v>
      </c>
      <c r="B38" s="14">
        <v>41791</v>
      </c>
      <c r="C38" s="15">
        <v>3011932.7561960961</v>
      </c>
      <c r="D38" s="15">
        <v>1257639.8052172551</v>
      </c>
      <c r="E38" s="16">
        <f t="shared" si="2"/>
        <v>1754292.9509788409</v>
      </c>
      <c r="F38" s="15">
        <v>2687641.8245790186</v>
      </c>
      <c r="G38" s="15">
        <v>8580608.374980066</v>
      </c>
      <c r="H38" s="16">
        <f t="shared" si="5"/>
        <v>11268250.199559085</v>
      </c>
      <c r="I38" s="15">
        <v>383952.83054339286</v>
      </c>
      <c r="J38" s="15">
        <v>7344022.7925874125</v>
      </c>
      <c r="K38" s="15">
        <v>2222938.4791794708</v>
      </c>
      <c r="L38" s="15">
        <v>0</v>
      </c>
      <c r="M38" s="16">
        <f t="shared" si="6"/>
        <v>9950914.1023102775</v>
      </c>
      <c r="N38" s="15">
        <v>23526.665639999999</v>
      </c>
      <c r="O38" s="15">
        <v>0</v>
      </c>
      <c r="P38" s="15">
        <v>1112814.1315899999</v>
      </c>
      <c r="Q38" s="15">
        <v>0</v>
      </c>
      <c r="R38" s="15">
        <v>0</v>
      </c>
      <c r="S38" s="15">
        <v>1836668.5515248526</v>
      </c>
      <c r="T38" s="15">
        <v>98619.700074728811</v>
      </c>
    </row>
    <row r="39" spans="1:20" x14ac:dyDescent="0.25">
      <c r="A39" s="13" t="s">
        <v>71</v>
      </c>
      <c r="B39" s="14">
        <v>41821</v>
      </c>
      <c r="C39" s="15">
        <v>3033535.2077055527</v>
      </c>
      <c r="D39" s="15">
        <v>1273903.2833954121</v>
      </c>
      <c r="E39" s="16">
        <f t="shared" si="2"/>
        <v>1759631.9243101405</v>
      </c>
      <c r="F39" s="15">
        <v>2716428.1859432911</v>
      </c>
      <c r="G39" s="15">
        <v>8457066.1970357299</v>
      </c>
      <c r="H39" s="16">
        <f t="shared" si="5"/>
        <v>11173494.38297902</v>
      </c>
      <c r="I39" s="15">
        <v>396180.21433000005</v>
      </c>
      <c r="J39" s="15">
        <v>7328973.8422219725</v>
      </c>
      <c r="K39" s="15">
        <v>2193300.4758229717</v>
      </c>
      <c r="L39" s="15">
        <v>0</v>
      </c>
      <c r="M39" s="16">
        <f t="shared" si="6"/>
        <v>9918454.5323749445</v>
      </c>
      <c r="N39" s="15">
        <v>23807.29262</v>
      </c>
      <c r="O39" s="15">
        <v>0</v>
      </c>
      <c r="P39" s="15">
        <v>1112814.1315899999</v>
      </c>
      <c r="Q39" s="15">
        <v>0</v>
      </c>
      <c r="R39" s="15">
        <v>0</v>
      </c>
      <c r="S39" s="15">
        <v>1843026.9762005957</v>
      </c>
      <c r="T39" s="15">
        <v>35023.3754015101</v>
      </c>
    </row>
    <row r="40" spans="1:20" x14ac:dyDescent="0.25">
      <c r="A40" s="13" t="s">
        <v>72</v>
      </c>
      <c r="B40" s="14">
        <v>41852</v>
      </c>
      <c r="C40" s="15">
        <v>3006175.8775534071</v>
      </c>
      <c r="D40" s="15">
        <v>1262343.9674916449</v>
      </c>
      <c r="E40" s="16">
        <f t="shared" si="2"/>
        <v>1743831.9100617622</v>
      </c>
      <c r="F40" s="15">
        <v>2770100.27955927</v>
      </c>
      <c r="G40" s="15">
        <v>8418818.847818261</v>
      </c>
      <c r="H40" s="16">
        <f>SUM(F40:G40)</f>
        <v>11188919.127377531</v>
      </c>
      <c r="I40" s="15">
        <v>393495.21484206751</v>
      </c>
      <c r="J40" s="15">
        <v>7337857.1860090178</v>
      </c>
      <c r="K40" s="15">
        <v>2158639.683457396</v>
      </c>
      <c r="L40" s="15">
        <v>0</v>
      </c>
      <c r="M40" s="16">
        <f>SUM(I40:L40)</f>
        <v>9889992.0843084808</v>
      </c>
      <c r="N40" s="15">
        <v>23870.548460000002</v>
      </c>
      <c r="O40" s="15">
        <v>0</v>
      </c>
      <c r="P40" s="15">
        <v>1112814.1315899999</v>
      </c>
      <c r="Q40" s="15">
        <v>0</v>
      </c>
      <c r="R40" s="15">
        <v>0</v>
      </c>
      <c r="S40" s="15">
        <v>1868413.8141059706</v>
      </c>
      <c r="T40" s="15">
        <v>37660.459320293914</v>
      </c>
    </row>
    <row r="41" spans="1:20" x14ac:dyDescent="0.25">
      <c r="A41" s="13" t="s">
        <v>73</v>
      </c>
      <c r="B41" s="14">
        <v>41883</v>
      </c>
      <c r="C41" s="15">
        <v>2975889.1991632069</v>
      </c>
      <c r="D41" s="15">
        <v>1317459.6491753273</v>
      </c>
      <c r="E41" s="16">
        <f t="shared" si="2"/>
        <v>1658429.5499878796</v>
      </c>
      <c r="F41" s="15">
        <v>2839377.9620697657</v>
      </c>
      <c r="G41" s="15">
        <v>8439718.0478335358</v>
      </c>
      <c r="H41" s="16">
        <f>SUM(F41:G41)</f>
        <v>11279096.009903301</v>
      </c>
      <c r="I41" s="15">
        <v>394470.80570857157</v>
      </c>
      <c r="J41" s="15">
        <v>7706410.7764640357</v>
      </c>
      <c r="K41" s="15">
        <v>1854555.2719520384</v>
      </c>
      <c r="L41" s="15">
        <v>0</v>
      </c>
      <c r="M41" s="16">
        <f>SUM(I41:L41)</f>
        <v>9955436.8541246448</v>
      </c>
      <c r="N41" s="15">
        <v>37784.679080000002</v>
      </c>
      <c r="O41" s="15">
        <v>0</v>
      </c>
      <c r="P41" s="15">
        <v>1111312.96205</v>
      </c>
      <c r="Q41" s="15">
        <v>0</v>
      </c>
      <c r="R41" s="15">
        <v>0</v>
      </c>
      <c r="S41" s="15">
        <v>1874769.0354028195</v>
      </c>
      <c r="T41" s="15">
        <v>-41777.971449288598</v>
      </c>
    </row>
    <row r="42" spans="1:20" x14ac:dyDescent="0.25">
      <c r="A42" s="13" t="s">
        <v>74</v>
      </c>
      <c r="B42" s="14">
        <v>41913</v>
      </c>
      <c r="C42" s="15">
        <v>2959115.067533901</v>
      </c>
      <c r="D42" s="15">
        <v>1268632.2398357359</v>
      </c>
      <c r="E42" s="16">
        <f t="shared" si="2"/>
        <v>1690482.8276981651</v>
      </c>
      <c r="F42" s="15">
        <v>2822130.4151391173</v>
      </c>
      <c r="G42" s="15">
        <v>8496239.0692917984</v>
      </c>
      <c r="H42" s="16">
        <f>SUM(F42:G42)</f>
        <v>11318369.484430917</v>
      </c>
      <c r="I42" s="15">
        <v>406944.2963462125</v>
      </c>
      <c r="J42" s="15">
        <v>7764542.5759420069</v>
      </c>
      <c r="K42" s="15">
        <v>1837224.3856120664</v>
      </c>
      <c r="L42" s="15">
        <v>0</v>
      </c>
      <c r="M42" s="16">
        <f>SUM(I42:L42)</f>
        <v>10008711.257900286</v>
      </c>
      <c r="N42" s="15">
        <v>57500.692750000002</v>
      </c>
      <c r="O42" s="15">
        <v>0</v>
      </c>
      <c r="P42" s="15">
        <v>1111312.96205</v>
      </c>
      <c r="Q42" s="15">
        <v>0</v>
      </c>
      <c r="R42" s="15">
        <v>0</v>
      </c>
      <c r="S42" s="15">
        <v>1836143.2272904522</v>
      </c>
      <c r="T42" s="15">
        <v>-4815.8267129825545</v>
      </c>
    </row>
    <row r="43" spans="1:20" x14ac:dyDescent="0.25">
      <c r="A43" s="13" t="s">
        <v>75</v>
      </c>
      <c r="B43" s="14">
        <v>41944</v>
      </c>
      <c r="C43" s="15">
        <v>2925686.3824948887</v>
      </c>
      <c r="D43" s="15">
        <v>1192426.519991776</v>
      </c>
      <c r="E43" s="16">
        <f t="shared" si="2"/>
        <v>1733259.8625031128</v>
      </c>
      <c r="F43" s="15">
        <v>2804325.7725301213</v>
      </c>
      <c r="G43" s="15">
        <v>8502648.9812259767</v>
      </c>
      <c r="H43" s="16">
        <f>SUM(F43:G43)</f>
        <v>11306974.753756098</v>
      </c>
      <c r="I43" s="15">
        <v>418838.41290797212</v>
      </c>
      <c r="J43" s="15">
        <v>7795415.9739634562</v>
      </c>
      <c r="K43" s="15">
        <v>1824030.0069352961</v>
      </c>
      <c r="L43" s="15">
        <v>0</v>
      </c>
      <c r="M43" s="16">
        <f>SUM(I43:L43)</f>
        <v>10038284.393806724</v>
      </c>
      <c r="N43" s="15">
        <v>29377.906630000001</v>
      </c>
      <c r="O43" s="15">
        <v>0</v>
      </c>
      <c r="P43" s="15">
        <v>1111312.96205</v>
      </c>
      <c r="Q43" s="15">
        <v>0</v>
      </c>
      <c r="R43" s="15">
        <v>0</v>
      </c>
      <c r="S43" s="15">
        <v>1847228.0747818158</v>
      </c>
      <c r="T43" s="15">
        <v>14031.282815546379</v>
      </c>
    </row>
    <row r="44" spans="1:20" x14ac:dyDescent="0.25">
      <c r="A44" s="13" t="s">
        <v>76</v>
      </c>
      <c r="B44" s="14">
        <v>41974</v>
      </c>
      <c r="C44" s="15">
        <v>2974759.0100274519</v>
      </c>
      <c r="D44" s="15">
        <v>1178800.825703786</v>
      </c>
      <c r="E44" s="16">
        <f t="shared" si="2"/>
        <v>1795958.1843236659</v>
      </c>
      <c r="F44" s="15">
        <v>2763661.8116535838</v>
      </c>
      <c r="G44" s="15">
        <v>8640669.4378940593</v>
      </c>
      <c r="H44" s="16">
        <f>SUM(F44:G44)</f>
        <v>11404331.249547644</v>
      </c>
      <c r="I44" s="15">
        <v>430513.77376721759</v>
      </c>
      <c r="J44" s="15">
        <v>7870524.9940987164</v>
      </c>
      <c r="K44" s="15">
        <v>1832412.714083456</v>
      </c>
      <c r="L44" s="15">
        <v>0</v>
      </c>
      <c r="M44" s="16">
        <f>SUM(I44:L44)</f>
        <v>10133451.481949391</v>
      </c>
      <c r="N44" s="15">
        <v>46308.245490000001</v>
      </c>
      <c r="O44" s="15">
        <v>0</v>
      </c>
      <c r="P44" s="15">
        <v>1109811.79256</v>
      </c>
      <c r="Q44" s="15">
        <v>0</v>
      </c>
      <c r="R44" s="15">
        <v>0</v>
      </c>
      <c r="S44" s="15">
        <v>1868559.5551226714</v>
      </c>
      <c r="T44" s="15">
        <v>42158.359533204406</v>
      </c>
    </row>
    <row r="45" spans="1:20" x14ac:dyDescent="0.25">
      <c r="A45" s="13" t="s">
        <v>77</v>
      </c>
      <c r="B45" s="14">
        <v>42005</v>
      </c>
      <c r="C45" s="15">
        <v>3006289.8185346448</v>
      </c>
      <c r="D45" s="15">
        <v>1103653.5420181749</v>
      </c>
      <c r="E45" s="16">
        <f t="shared" si="2"/>
        <v>1902636.2765164699</v>
      </c>
      <c r="F45" s="15">
        <v>2858699.4106249497</v>
      </c>
      <c r="G45" s="15">
        <v>8419760.6330596004</v>
      </c>
      <c r="H45" s="16">
        <f t="shared" ref="H45:H69" si="7">SUM(F45:G45)</f>
        <v>11278460.04368455</v>
      </c>
      <c r="I45" s="15">
        <v>426784.35790919134</v>
      </c>
      <c r="J45" s="15">
        <v>7835348.805299121</v>
      </c>
      <c r="K45" s="15">
        <v>1828308.7685319243</v>
      </c>
      <c r="L45" s="15">
        <v>0</v>
      </c>
      <c r="M45" s="16">
        <f t="shared" ref="M45:M89" si="8">SUM(I45:L45)</f>
        <v>10090441.931740237</v>
      </c>
      <c r="N45" s="15">
        <v>36102.83268</v>
      </c>
      <c r="O45" s="15">
        <v>0</v>
      </c>
      <c r="P45" s="15">
        <v>1109811.79256</v>
      </c>
      <c r="Q45" s="15">
        <v>0</v>
      </c>
      <c r="R45" s="15">
        <v>0</v>
      </c>
      <c r="S45" s="15">
        <v>1890169.1054787841</v>
      </c>
      <c r="T45" s="15">
        <v>54826.917733415728</v>
      </c>
    </row>
    <row r="46" spans="1:20" x14ac:dyDescent="0.25">
      <c r="A46" s="13" t="s">
        <v>78</v>
      </c>
      <c r="B46" s="14">
        <v>42036</v>
      </c>
      <c r="C46" s="15">
        <v>2996965.8066327004</v>
      </c>
      <c r="D46" s="15">
        <v>1158871.8972418131</v>
      </c>
      <c r="E46" s="16">
        <f t="shared" si="2"/>
        <v>1838093.9093908872</v>
      </c>
      <c r="F46" s="15">
        <v>2945302.1233667242</v>
      </c>
      <c r="G46" s="15">
        <v>8444086.7158512715</v>
      </c>
      <c r="H46" s="16">
        <f t="shared" si="7"/>
        <v>11389388.839217996</v>
      </c>
      <c r="I46" s="15">
        <v>430604.37150484591</v>
      </c>
      <c r="J46" s="15">
        <v>7979991.396696276</v>
      </c>
      <c r="K46" s="15">
        <v>1829730.9180465161</v>
      </c>
      <c r="L46" s="15">
        <v>0</v>
      </c>
      <c r="M46" s="16">
        <f t="shared" si="8"/>
        <v>10240326.686247637</v>
      </c>
      <c r="N46" s="15">
        <v>41822.506789999999</v>
      </c>
      <c r="O46" s="15">
        <v>0</v>
      </c>
      <c r="P46" s="15">
        <v>1109811.79256</v>
      </c>
      <c r="Q46" s="15">
        <v>0</v>
      </c>
      <c r="R46" s="15">
        <v>0</v>
      </c>
      <c r="S46" s="15">
        <v>1898830.7933529641</v>
      </c>
      <c r="T46" s="15">
        <v>-63309.029636413499</v>
      </c>
    </row>
    <row r="47" spans="1:20" x14ac:dyDescent="0.25">
      <c r="A47" s="13" t="s">
        <v>79</v>
      </c>
      <c r="B47" s="14">
        <v>42064</v>
      </c>
      <c r="C47" s="15">
        <v>3099625.6344591551</v>
      </c>
      <c r="D47" s="15">
        <v>1162999.1713996318</v>
      </c>
      <c r="E47" s="16">
        <f t="shared" si="2"/>
        <v>1936626.4630595234</v>
      </c>
      <c r="F47" s="15">
        <v>2897889.540709381</v>
      </c>
      <c r="G47" s="15">
        <v>8427862.0523281768</v>
      </c>
      <c r="H47" s="16">
        <f t="shared" si="7"/>
        <v>11325751.593037557</v>
      </c>
      <c r="I47" s="15">
        <v>403873.46210845263</v>
      </c>
      <c r="J47" s="15">
        <v>7962906.6824718742</v>
      </c>
      <c r="K47" s="15">
        <v>1842398.0517918668</v>
      </c>
      <c r="L47" s="15">
        <v>0</v>
      </c>
      <c r="M47" s="16">
        <f t="shared" si="8"/>
        <v>10209178.196372194</v>
      </c>
      <c r="N47" s="15">
        <v>41655.520629999999</v>
      </c>
      <c r="O47" s="15">
        <v>0</v>
      </c>
      <c r="P47" s="15">
        <v>1108310.6230200001</v>
      </c>
      <c r="Q47" s="15">
        <v>0</v>
      </c>
      <c r="R47" s="15">
        <v>0</v>
      </c>
      <c r="S47" s="15">
        <v>1922414.3909525916</v>
      </c>
      <c r="T47" s="15">
        <v>-19180.670348277548</v>
      </c>
    </row>
    <row r="48" spans="1:20" x14ac:dyDescent="0.25">
      <c r="A48" s="13" t="s">
        <v>80</v>
      </c>
      <c r="B48" s="14">
        <v>42095</v>
      </c>
      <c r="C48" s="15">
        <v>3181609.6054713894</v>
      </c>
      <c r="D48" s="15">
        <v>1151332.8970202256</v>
      </c>
      <c r="E48" s="16">
        <f t="shared" si="2"/>
        <v>2030276.7084511637</v>
      </c>
      <c r="F48" s="15">
        <v>3009690.445057651</v>
      </c>
      <c r="G48" s="15">
        <v>8377919.8578612972</v>
      </c>
      <c r="H48" s="16">
        <f t="shared" si="7"/>
        <v>11387610.302918948</v>
      </c>
      <c r="I48" s="15">
        <v>421509.46943978773</v>
      </c>
      <c r="J48" s="15">
        <v>8055060.0322053796</v>
      </c>
      <c r="K48" s="15">
        <v>1830400.3474414812</v>
      </c>
      <c r="L48" s="15">
        <v>0</v>
      </c>
      <c r="M48" s="16">
        <f t="shared" si="8"/>
        <v>10306969.849086648</v>
      </c>
      <c r="N48" s="15">
        <v>34736.777590000005</v>
      </c>
      <c r="O48" s="15">
        <v>0</v>
      </c>
      <c r="P48" s="15">
        <v>1108310.6230200001</v>
      </c>
      <c r="Q48" s="15">
        <v>0</v>
      </c>
      <c r="R48" s="15">
        <v>0</v>
      </c>
      <c r="S48" s="15">
        <v>1932685.2958032403</v>
      </c>
      <c r="T48" s="15">
        <v>35184.469600177195</v>
      </c>
    </row>
    <row r="49" spans="1:20" x14ac:dyDescent="0.25">
      <c r="A49" s="13" t="s">
        <v>81</v>
      </c>
      <c r="B49" s="14">
        <v>42125</v>
      </c>
      <c r="C49" s="15">
        <v>3182572.4800151698</v>
      </c>
      <c r="D49" s="15">
        <v>1115933.1721887486</v>
      </c>
      <c r="E49" s="16">
        <f t="shared" si="2"/>
        <v>2066639.3078264212</v>
      </c>
      <c r="F49" s="15">
        <v>3042939.0375778293</v>
      </c>
      <c r="G49" s="15">
        <v>8378218.443031366</v>
      </c>
      <c r="H49" s="16">
        <f t="shared" si="7"/>
        <v>11421157.480609195</v>
      </c>
      <c r="I49" s="15">
        <v>418670.29264376871</v>
      </c>
      <c r="J49" s="15">
        <v>8107042.6613251669</v>
      </c>
      <c r="K49" s="15">
        <v>1836649.0717350973</v>
      </c>
      <c r="L49" s="15">
        <v>0</v>
      </c>
      <c r="M49" s="16">
        <f t="shared" si="8"/>
        <v>10362362.025704032</v>
      </c>
      <c r="N49" s="15">
        <v>29765.359230000002</v>
      </c>
      <c r="O49" s="15">
        <v>0</v>
      </c>
      <c r="P49" s="15">
        <v>1108310.6230200001</v>
      </c>
      <c r="Q49" s="15">
        <v>0</v>
      </c>
      <c r="R49" s="15">
        <v>0</v>
      </c>
      <c r="S49" s="15">
        <v>1946309.2822077472</v>
      </c>
      <c r="T49" s="15">
        <v>41049.494826753275</v>
      </c>
    </row>
    <row r="50" spans="1:20" x14ac:dyDescent="0.25">
      <c r="A50" s="13" t="s">
        <v>82</v>
      </c>
      <c r="B50" s="14">
        <v>42156</v>
      </c>
      <c r="C50" s="15">
        <v>3041940.6572198677</v>
      </c>
      <c r="D50" s="15">
        <v>1127213.1179729877</v>
      </c>
      <c r="E50" s="16">
        <f t="shared" si="2"/>
        <v>1914727.53924688</v>
      </c>
      <c r="F50" s="15">
        <v>3043580.3167134649</v>
      </c>
      <c r="G50" s="15">
        <v>8477999.1930941716</v>
      </c>
      <c r="H50" s="16">
        <f t="shared" si="7"/>
        <v>11521579.509807637</v>
      </c>
      <c r="I50" s="15">
        <v>416287.09418048844</v>
      </c>
      <c r="J50" s="15">
        <v>8033107.6830169158</v>
      </c>
      <c r="K50" s="15">
        <v>1857878.4480133606</v>
      </c>
      <c r="L50" s="15">
        <v>0</v>
      </c>
      <c r="M50" s="16">
        <f t="shared" si="8"/>
        <v>10307273.225210764</v>
      </c>
      <c r="N50" s="15">
        <v>36547.082059999993</v>
      </c>
      <c r="O50" s="15">
        <v>0</v>
      </c>
      <c r="P50" s="15">
        <v>1106809.45343</v>
      </c>
      <c r="Q50" s="15">
        <v>0</v>
      </c>
      <c r="R50" s="15">
        <v>0</v>
      </c>
      <c r="S50" s="15">
        <v>1964467.5821872863</v>
      </c>
      <c r="T50" s="15">
        <v>21209.708144583448</v>
      </c>
    </row>
    <row r="51" spans="1:20" x14ac:dyDescent="0.25">
      <c r="A51" s="13" t="s">
        <v>83</v>
      </c>
      <c r="B51" s="14">
        <v>42186</v>
      </c>
      <c r="C51" s="15">
        <v>3089932.4910881603</v>
      </c>
      <c r="D51" s="15">
        <v>1126134.7384090368</v>
      </c>
      <c r="E51" s="16">
        <f t="shared" si="2"/>
        <v>1963797.7526791235</v>
      </c>
      <c r="F51" s="15">
        <v>3162328.5178577253</v>
      </c>
      <c r="G51" s="15">
        <v>8359155.8520177417</v>
      </c>
      <c r="H51" s="16">
        <f t="shared" si="7"/>
        <v>11521484.369875466</v>
      </c>
      <c r="I51" s="15">
        <v>436981.67443385319</v>
      </c>
      <c r="J51" s="15">
        <v>8064358.4980760049</v>
      </c>
      <c r="K51" s="15">
        <v>1858639.8196549369</v>
      </c>
      <c r="L51" s="15">
        <v>0</v>
      </c>
      <c r="M51" s="16">
        <f t="shared" si="8"/>
        <v>10359979.992164794</v>
      </c>
      <c r="N51" s="15">
        <v>35899.161909999995</v>
      </c>
      <c r="O51" s="15">
        <v>0</v>
      </c>
      <c r="P51" s="15">
        <v>1106809.45343</v>
      </c>
      <c r="Q51" s="15">
        <v>0</v>
      </c>
      <c r="R51" s="15">
        <v>0</v>
      </c>
      <c r="S51" s="15">
        <v>1975979.5959087671</v>
      </c>
      <c r="T51" s="15">
        <v>-2452.8421933974605</v>
      </c>
    </row>
    <row r="52" spans="1:20" x14ac:dyDescent="0.25">
      <c r="A52" s="13" t="s">
        <v>84</v>
      </c>
      <c r="B52" s="14">
        <v>42217</v>
      </c>
      <c r="C52" s="15">
        <v>3030593.969274743</v>
      </c>
      <c r="D52" s="15">
        <v>1147894.2316588804</v>
      </c>
      <c r="E52" s="16">
        <f t="shared" si="2"/>
        <v>1882699.7376158626</v>
      </c>
      <c r="F52" s="15">
        <v>3141098.7912994782</v>
      </c>
      <c r="G52" s="15">
        <v>8368068.0167304473</v>
      </c>
      <c r="H52" s="16">
        <f t="shared" si="7"/>
        <v>11509166.808029925</v>
      </c>
      <c r="I52" s="15">
        <v>423918.56857339514</v>
      </c>
      <c r="J52" s="15">
        <v>8018894.0885449452</v>
      </c>
      <c r="K52" s="15">
        <v>1863024.8351635886</v>
      </c>
      <c r="L52" s="15">
        <v>0</v>
      </c>
      <c r="M52" s="16">
        <f t="shared" si="8"/>
        <v>10305837.492281929</v>
      </c>
      <c r="N52" s="15">
        <v>29762.806339999996</v>
      </c>
      <c r="O52" s="15">
        <v>0</v>
      </c>
      <c r="P52" s="15">
        <v>1106809.45343</v>
      </c>
      <c r="Q52" s="15">
        <v>0</v>
      </c>
      <c r="R52" s="15">
        <v>0</v>
      </c>
      <c r="S52" s="15">
        <v>1997124.2650957236</v>
      </c>
      <c r="T52" s="15">
        <v>-47667.470896467858</v>
      </c>
    </row>
    <row r="53" spans="1:20" x14ac:dyDescent="0.25">
      <c r="A53" s="13" t="s">
        <v>85</v>
      </c>
      <c r="B53" s="14">
        <v>42248</v>
      </c>
      <c r="C53" s="15">
        <v>2996512.3132121656</v>
      </c>
      <c r="D53" s="15">
        <v>1217789.3563114358</v>
      </c>
      <c r="E53" s="16">
        <f t="shared" si="2"/>
        <v>1778722.9569007298</v>
      </c>
      <c r="F53" s="15">
        <v>3186199.0292876936</v>
      </c>
      <c r="G53" s="15">
        <v>8447537.7354220022</v>
      </c>
      <c r="H53" s="16">
        <f t="shared" si="7"/>
        <v>11633736.764709696</v>
      </c>
      <c r="I53" s="15">
        <v>415651.56697999989</v>
      </c>
      <c r="J53" s="15">
        <v>8057888.3373602629</v>
      </c>
      <c r="K53" s="15">
        <v>1889362.643816326</v>
      </c>
      <c r="L53" s="15">
        <v>0</v>
      </c>
      <c r="M53" s="16">
        <f t="shared" si="8"/>
        <v>10362902.548156589</v>
      </c>
      <c r="N53" s="15">
        <v>44972.480709999996</v>
      </c>
      <c r="O53" s="15">
        <v>0</v>
      </c>
      <c r="P53" s="15">
        <v>1105308.2838900001</v>
      </c>
      <c r="Q53" s="15">
        <v>0</v>
      </c>
      <c r="R53" s="15">
        <v>0</v>
      </c>
      <c r="S53" s="15">
        <v>2018411.7744334566</v>
      </c>
      <c r="T53" s="15">
        <v>-119135.36425576557</v>
      </c>
    </row>
    <row r="54" spans="1:20" x14ac:dyDescent="0.25">
      <c r="A54" s="13" t="s">
        <v>86</v>
      </c>
      <c r="B54" s="14">
        <v>42278</v>
      </c>
      <c r="C54" s="15">
        <v>3020050.5550335352</v>
      </c>
      <c r="D54" s="15">
        <v>1238046.4045825775</v>
      </c>
      <c r="E54" s="16">
        <f t="shared" si="2"/>
        <v>1782004.1504509577</v>
      </c>
      <c r="F54" s="15">
        <v>3331773.5034842659</v>
      </c>
      <c r="G54" s="15">
        <v>8442591.647832986</v>
      </c>
      <c r="H54" s="16">
        <f t="shared" si="7"/>
        <v>11774365.151317252</v>
      </c>
      <c r="I54" s="15">
        <v>427558.68928000011</v>
      </c>
      <c r="J54" s="15">
        <v>8234328.0849341461</v>
      </c>
      <c r="K54" s="15">
        <v>1878527.3377088697</v>
      </c>
      <c r="L54" s="15">
        <v>0</v>
      </c>
      <c r="M54" s="16">
        <f t="shared" si="8"/>
        <v>10540414.111923017</v>
      </c>
      <c r="N54" s="15">
        <v>39934.855729999988</v>
      </c>
      <c r="O54" s="15">
        <v>0</v>
      </c>
      <c r="P54" s="15">
        <v>1105308.2838900001</v>
      </c>
      <c r="Q54" s="15">
        <v>0</v>
      </c>
      <c r="R54" s="15">
        <v>0</v>
      </c>
      <c r="S54" s="15">
        <v>2013878.8981575172</v>
      </c>
      <c r="T54" s="15">
        <v>-143166.84670104564</v>
      </c>
    </row>
    <row r="55" spans="1:20" x14ac:dyDescent="0.25">
      <c r="A55" s="13" t="s">
        <v>87</v>
      </c>
      <c r="B55" s="14">
        <v>42309</v>
      </c>
      <c r="C55" s="15">
        <v>2985641.4638669072</v>
      </c>
      <c r="D55" s="15">
        <v>1162518.4788091306</v>
      </c>
      <c r="E55" s="16">
        <f t="shared" si="2"/>
        <v>1823122.9850577766</v>
      </c>
      <c r="F55" s="15">
        <v>3366035.1620978098</v>
      </c>
      <c r="G55" s="15">
        <v>8522077.2669815291</v>
      </c>
      <c r="H55" s="16">
        <f t="shared" si="7"/>
        <v>11888112.429079339</v>
      </c>
      <c r="I55" s="15">
        <v>440948.43605999998</v>
      </c>
      <c r="J55" s="15">
        <v>8476478.5414389037</v>
      </c>
      <c r="K55" s="15">
        <v>1703785.5991808232</v>
      </c>
      <c r="L55" s="15">
        <v>0</v>
      </c>
      <c r="M55" s="16">
        <f t="shared" si="8"/>
        <v>10621212.576679727</v>
      </c>
      <c r="N55" s="15">
        <v>37479.371309999995</v>
      </c>
      <c r="O55" s="15">
        <v>0</v>
      </c>
      <c r="P55" s="15">
        <v>1105308.2838900001</v>
      </c>
      <c r="Q55" s="15">
        <v>0</v>
      </c>
      <c r="R55" s="15">
        <v>0</v>
      </c>
      <c r="S55" s="15">
        <v>2018066.7396363229</v>
      </c>
      <c r="T55" s="15">
        <v>-70831.555293199606</v>
      </c>
    </row>
    <row r="56" spans="1:20" x14ac:dyDescent="0.25">
      <c r="A56" s="13" t="s">
        <v>88</v>
      </c>
      <c r="B56" s="14">
        <v>42339</v>
      </c>
      <c r="C56" s="15">
        <v>3100002.7077909061</v>
      </c>
      <c r="D56" s="15">
        <v>1052106.5384295159</v>
      </c>
      <c r="E56" s="16">
        <f t="shared" si="2"/>
        <v>2047896.1693613902</v>
      </c>
      <c r="F56" s="15">
        <v>3437320.2362573673</v>
      </c>
      <c r="G56" s="15">
        <v>8557927.0802926291</v>
      </c>
      <c r="H56" s="16">
        <f t="shared" si="7"/>
        <v>11995247.316549996</v>
      </c>
      <c r="I56" s="15">
        <v>448398.69628999999</v>
      </c>
      <c r="J56" s="15">
        <v>8423402.6488262154</v>
      </c>
      <c r="K56" s="15">
        <v>1882011.4320466823</v>
      </c>
      <c r="L56" s="15">
        <v>0</v>
      </c>
      <c r="M56" s="16">
        <f t="shared" si="8"/>
        <v>10753812.777162896</v>
      </c>
      <c r="N56" s="15">
        <v>36235.146679999998</v>
      </c>
      <c r="O56" s="15">
        <v>0</v>
      </c>
      <c r="P56" s="15">
        <v>1103890.64579</v>
      </c>
      <c r="Q56" s="15">
        <v>0</v>
      </c>
      <c r="R56" s="15">
        <v>0</v>
      </c>
      <c r="S56" s="15">
        <v>2044459.1669568093</v>
      </c>
      <c r="T56" s="15">
        <v>104745.75493035567</v>
      </c>
    </row>
    <row r="57" spans="1:20" x14ac:dyDescent="0.25">
      <c r="A57" s="13" t="s">
        <v>89</v>
      </c>
      <c r="B57" s="14">
        <v>42370</v>
      </c>
      <c r="C57" s="15">
        <v>3320703.5196213247</v>
      </c>
      <c r="D57" s="15">
        <v>1062148.3103310009</v>
      </c>
      <c r="E57" s="16">
        <f t="shared" si="2"/>
        <v>2258555.2092903238</v>
      </c>
      <c r="F57" s="15">
        <v>3459474.0103199235</v>
      </c>
      <c r="G57" s="15">
        <v>8549327.0825059563</v>
      </c>
      <c r="H57" s="16">
        <f t="shared" si="7"/>
        <v>12008801.09282588</v>
      </c>
      <c r="I57" s="15">
        <v>451722.58483999997</v>
      </c>
      <c r="J57" s="15">
        <v>8542208.6713479627</v>
      </c>
      <c r="K57" s="15">
        <v>1884845.9709539956</v>
      </c>
      <c r="L57" s="15">
        <v>0</v>
      </c>
      <c r="M57" s="16">
        <f t="shared" si="8"/>
        <v>10878777.227141958</v>
      </c>
      <c r="N57" s="15">
        <v>36012.023390000002</v>
      </c>
      <c r="O57" s="15">
        <v>0</v>
      </c>
      <c r="P57" s="15">
        <v>1103890.64579</v>
      </c>
      <c r="Q57" s="15">
        <v>0</v>
      </c>
      <c r="R57" s="15">
        <v>0</v>
      </c>
      <c r="S57" s="15">
        <v>2056668.5696666364</v>
      </c>
      <c r="T57" s="15">
        <v>192007.84170447255</v>
      </c>
    </row>
    <row r="58" spans="1:20" x14ac:dyDescent="0.25">
      <c r="A58" s="13" t="s">
        <v>90</v>
      </c>
      <c r="B58" s="14">
        <v>42401</v>
      </c>
      <c r="C58" s="15">
        <v>3305412.9652833771</v>
      </c>
      <c r="D58" s="15">
        <v>1039352.4638698678</v>
      </c>
      <c r="E58" s="16">
        <f t="shared" si="2"/>
        <v>2266060.5014135092</v>
      </c>
      <c r="F58" s="15">
        <v>3490546.4807032528</v>
      </c>
      <c r="G58" s="15">
        <v>8551428.1393830646</v>
      </c>
      <c r="H58" s="16">
        <f t="shared" si="7"/>
        <v>12041974.620086318</v>
      </c>
      <c r="I58" s="15">
        <v>444538.92856000015</v>
      </c>
      <c r="J58" s="15">
        <v>8492200.5459279735</v>
      </c>
      <c r="K58" s="15">
        <v>1887392.3377371619</v>
      </c>
      <c r="L58" s="15">
        <v>0</v>
      </c>
      <c r="M58" s="16">
        <f t="shared" si="8"/>
        <v>10824131.812225135</v>
      </c>
      <c r="N58" s="15">
        <v>35186.336280000003</v>
      </c>
      <c r="O58" s="15">
        <v>0</v>
      </c>
      <c r="P58" s="15">
        <v>1103890.64579</v>
      </c>
      <c r="Q58" s="15">
        <v>0</v>
      </c>
      <c r="R58" s="15">
        <v>0</v>
      </c>
      <c r="S58" s="15">
        <v>2079046.0614879029</v>
      </c>
      <c r="T58" s="15">
        <v>265780.27143198677</v>
      </c>
    </row>
    <row r="59" spans="1:20" x14ac:dyDescent="0.25">
      <c r="A59" s="13" t="s">
        <v>91</v>
      </c>
      <c r="B59" s="14">
        <v>42430</v>
      </c>
      <c r="C59" s="15">
        <v>3394808.623078566</v>
      </c>
      <c r="D59" s="15">
        <v>1041254.5902216214</v>
      </c>
      <c r="E59" s="16">
        <f t="shared" si="2"/>
        <v>2353554.0328569445</v>
      </c>
      <c r="F59" s="15">
        <v>3471384.9130561585</v>
      </c>
      <c r="G59" s="15">
        <v>8512717.8079083972</v>
      </c>
      <c r="H59" s="16">
        <f t="shared" si="7"/>
        <v>11984102.720964555</v>
      </c>
      <c r="I59" s="15">
        <v>422691.09687000001</v>
      </c>
      <c r="J59" s="15">
        <v>8567411.1957745049</v>
      </c>
      <c r="K59" s="15">
        <v>1917302.4142188849</v>
      </c>
      <c r="L59" s="15">
        <v>0</v>
      </c>
      <c r="M59" s="16">
        <f t="shared" si="8"/>
        <v>10907404.706863388</v>
      </c>
      <c r="N59" s="15">
        <v>36380.284140000003</v>
      </c>
      <c r="O59" s="15">
        <v>0</v>
      </c>
      <c r="P59" s="15">
        <v>1102389.4762500001</v>
      </c>
      <c r="Q59" s="15">
        <v>0</v>
      </c>
      <c r="R59" s="15">
        <v>0</v>
      </c>
      <c r="S59" s="15">
        <v>2115079.9377989336</v>
      </c>
      <c r="T59" s="15">
        <v>176402.35261344232</v>
      </c>
    </row>
    <row r="60" spans="1:20" x14ac:dyDescent="0.25">
      <c r="A60" s="13" t="s">
        <v>92</v>
      </c>
      <c r="B60" s="14">
        <v>42461</v>
      </c>
      <c r="C60" s="15">
        <v>3331242.8338533374</v>
      </c>
      <c r="D60" s="15">
        <v>1091549.960373356</v>
      </c>
      <c r="E60" s="16">
        <f t="shared" si="2"/>
        <v>2239692.8734799814</v>
      </c>
      <c r="F60" s="15">
        <v>3559385.3328943155</v>
      </c>
      <c r="G60" s="15">
        <v>8512761.0079742111</v>
      </c>
      <c r="H60" s="16">
        <f t="shared" si="7"/>
        <v>12072146.340868527</v>
      </c>
      <c r="I60" s="15">
        <v>433727.55082000012</v>
      </c>
      <c r="J60" s="15">
        <v>8619708.3425647933</v>
      </c>
      <c r="K60" s="15">
        <v>1917127.2727664516</v>
      </c>
      <c r="L60" s="15">
        <v>0</v>
      </c>
      <c r="M60" s="16">
        <f t="shared" si="8"/>
        <v>10970563.166151246</v>
      </c>
      <c r="N60" s="15">
        <v>39053.053039999992</v>
      </c>
      <c r="O60" s="15">
        <v>0</v>
      </c>
      <c r="P60" s="15">
        <v>1102389.4762500001</v>
      </c>
      <c r="Q60" s="15">
        <v>0</v>
      </c>
      <c r="R60" s="15">
        <v>0</v>
      </c>
      <c r="S60" s="15">
        <v>2123433.298342281</v>
      </c>
      <c r="T60" s="15">
        <v>76400.226224897837</v>
      </c>
    </row>
    <row r="61" spans="1:20" x14ac:dyDescent="0.25">
      <c r="A61" s="13" t="s">
        <v>93</v>
      </c>
      <c r="B61" s="14">
        <v>42491</v>
      </c>
      <c r="C61" s="15">
        <v>3300729.0807395531</v>
      </c>
      <c r="D61" s="15">
        <v>1052745.7386003716</v>
      </c>
      <c r="E61" s="16">
        <f t="shared" si="2"/>
        <v>2247983.3421391817</v>
      </c>
      <c r="F61" s="15">
        <v>3590070.2971975231</v>
      </c>
      <c r="G61" s="15">
        <v>8468112.3312417082</v>
      </c>
      <c r="H61" s="16">
        <f t="shared" si="7"/>
        <v>12058182.628439231</v>
      </c>
      <c r="I61" s="15">
        <v>416511.96632000001</v>
      </c>
      <c r="J61" s="15">
        <v>8553982.6471119989</v>
      </c>
      <c r="K61" s="15">
        <v>1913176.4912380008</v>
      </c>
      <c r="L61" s="15">
        <v>0</v>
      </c>
      <c r="M61" s="16">
        <f t="shared" si="8"/>
        <v>10883671.104669999</v>
      </c>
      <c r="N61" s="15">
        <v>38937.847599999994</v>
      </c>
      <c r="O61" s="15">
        <v>0</v>
      </c>
      <c r="P61" s="15">
        <v>1102389.4762500001</v>
      </c>
      <c r="Q61" s="15">
        <v>0</v>
      </c>
      <c r="R61" s="15">
        <v>0</v>
      </c>
      <c r="S61" s="15">
        <v>2140721.9094189457</v>
      </c>
      <c r="T61" s="15">
        <v>140445.63847381316</v>
      </c>
    </row>
    <row r="62" spans="1:20" x14ac:dyDescent="0.25">
      <c r="A62" s="13" t="s">
        <v>94</v>
      </c>
      <c r="B62" s="14">
        <v>42522</v>
      </c>
      <c r="C62" s="15">
        <v>3182373.1628416367</v>
      </c>
      <c r="D62" s="15">
        <v>1087754.560820725</v>
      </c>
      <c r="E62" s="16">
        <f t="shared" si="2"/>
        <v>2094618.6020209116</v>
      </c>
      <c r="F62" s="15">
        <v>3629501.0221504988</v>
      </c>
      <c r="G62" s="15">
        <v>8474797.4919206277</v>
      </c>
      <c r="H62" s="16">
        <f t="shared" si="7"/>
        <v>12104298.514071126</v>
      </c>
      <c r="I62" s="15">
        <v>430469.09465132514</v>
      </c>
      <c r="J62" s="15">
        <v>8554028.770467082</v>
      </c>
      <c r="K62" s="15">
        <v>1922595.0557973294</v>
      </c>
      <c r="L62" s="15">
        <v>0</v>
      </c>
      <c r="M62" s="16">
        <f t="shared" si="8"/>
        <v>10907092.920915736</v>
      </c>
      <c r="N62" s="15">
        <v>38750.511399999996</v>
      </c>
      <c r="O62" s="15">
        <v>0</v>
      </c>
      <c r="P62" s="15">
        <v>1100841.8810000001</v>
      </c>
      <c r="Q62" s="15">
        <v>0</v>
      </c>
      <c r="R62" s="15">
        <v>0</v>
      </c>
      <c r="S62" s="15">
        <v>2165322.1015796196</v>
      </c>
      <c r="T62" s="15">
        <v>-13092.390686552506</v>
      </c>
    </row>
    <row r="63" spans="1:20" x14ac:dyDescent="0.25">
      <c r="A63" s="13" t="s">
        <v>95</v>
      </c>
      <c r="B63" s="14">
        <v>42552</v>
      </c>
      <c r="C63" s="15">
        <v>3125559.4924967419</v>
      </c>
      <c r="D63" s="15">
        <v>1103865.9249131621</v>
      </c>
      <c r="E63" s="16">
        <f t="shared" si="2"/>
        <v>2021693.5675835798</v>
      </c>
      <c r="F63" s="15">
        <v>3709780.8468215349</v>
      </c>
      <c r="G63" s="15">
        <v>8505392.9549758416</v>
      </c>
      <c r="H63" s="16">
        <f t="shared" si="7"/>
        <v>12215173.801797377</v>
      </c>
      <c r="I63" s="15">
        <v>445048.53813999996</v>
      </c>
      <c r="J63" s="15">
        <v>8570340.2592853587</v>
      </c>
      <c r="K63" s="15">
        <v>1894685.3170058159</v>
      </c>
      <c r="L63" s="15">
        <v>0</v>
      </c>
      <c r="M63" s="16">
        <f t="shared" si="8"/>
        <v>10910074.114431176</v>
      </c>
      <c r="N63" s="15">
        <v>36769.235659999991</v>
      </c>
      <c r="O63" s="15">
        <v>0</v>
      </c>
      <c r="P63" s="15">
        <v>1100841.8810000001</v>
      </c>
      <c r="Q63" s="15">
        <v>0</v>
      </c>
      <c r="R63" s="15">
        <v>0</v>
      </c>
      <c r="S63" s="15">
        <v>2195858.0256060427</v>
      </c>
      <c r="T63" s="15">
        <v>-6677.9819953022525</v>
      </c>
    </row>
    <row r="64" spans="1:20" x14ac:dyDescent="0.25">
      <c r="A64" s="13" t="s">
        <v>96</v>
      </c>
      <c r="B64" s="14">
        <v>42583</v>
      </c>
      <c r="C64" s="15">
        <v>3090713.029886472</v>
      </c>
      <c r="D64" s="15">
        <v>1091999.9543173262</v>
      </c>
      <c r="E64" s="16">
        <f t="shared" si="2"/>
        <v>1998713.0755691458</v>
      </c>
      <c r="F64" s="15">
        <v>3754133.9710743539</v>
      </c>
      <c r="G64" s="15">
        <v>8517134.5859406237</v>
      </c>
      <c r="H64" s="16">
        <f t="shared" si="7"/>
        <v>12271268.557014978</v>
      </c>
      <c r="I64" s="15">
        <v>423596.38829999999</v>
      </c>
      <c r="J64" s="15">
        <v>8550722.7472373601</v>
      </c>
      <c r="K64" s="15">
        <v>1893710.1831088907</v>
      </c>
      <c r="L64" s="15">
        <v>0</v>
      </c>
      <c r="M64" s="16">
        <f t="shared" si="8"/>
        <v>10868029.31864625</v>
      </c>
      <c r="N64" s="15">
        <v>38937.327359999988</v>
      </c>
      <c r="O64" s="15">
        <v>0</v>
      </c>
      <c r="P64" s="15">
        <v>1100841.8810000001</v>
      </c>
      <c r="Q64" s="15">
        <v>0</v>
      </c>
      <c r="R64" s="15">
        <v>0</v>
      </c>
      <c r="S64" s="15">
        <v>2195274.0571668367</v>
      </c>
      <c r="T64" s="15">
        <v>66896.954955571477</v>
      </c>
    </row>
    <row r="65" spans="1:20" x14ac:dyDescent="0.25">
      <c r="A65" s="13" t="s">
        <v>97</v>
      </c>
      <c r="B65" s="14">
        <v>42614</v>
      </c>
      <c r="C65" s="15">
        <v>3259679.6691054413</v>
      </c>
      <c r="D65" s="15">
        <v>1200708.0423588979</v>
      </c>
      <c r="E65" s="16">
        <f t="shared" si="2"/>
        <v>2058971.6267465435</v>
      </c>
      <c r="F65" s="15">
        <v>3869707.066063147</v>
      </c>
      <c r="G65" s="15">
        <v>8528193.7242283858</v>
      </c>
      <c r="H65" s="16">
        <f t="shared" si="7"/>
        <v>12397900.790291533</v>
      </c>
      <c r="I65" s="15">
        <v>443809.19861000008</v>
      </c>
      <c r="J65" s="15">
        <v>8626186.7358466815</v>
      </c>
      <c r="K65" s="15">
        <v>1878680.3343189957</v>
      </c>
      <c r="L65" s="15">
        <v>0</v>
      </c>
      <c r="M65" s="16">
        <f t="shared" si="8"/>
        <v>10948676.268775677</v>
      </c>
      <c r="N65" s="15">
        <v>61781.240640000004</v>
      </c>
      <c r="O65" s="15">
        <v>0</v>
      </c>
      <c r="P65" s="15">
        <v>1099303.6060299999</v>
      </c>
      <c r="Q65" s="15">
        <v>0</v>
      </c>
      <c r="R65" s="15">
        <v>0</v>
      </c>
      <c r="S65" s="15">
        <v>2202100.6257561431</v>
      </c>
      <c r="T65" s="15">
        <v>145010.67990651811</v>
      </c>
    </row>
    <row r="66" spans="1:20" x14ac:dyDescent="0.25">
      <c r="A66" s="13" t="s">
        <v>98</v>
      </c>
      <c r="B66" s="14">
        <v>42644</v>
      </c>
      <c r="C66" s="15">
        <v>3150725.8455744442</v>
      </c>
      <c r="D66" s="15">
        <v>1103474.7638917388</v>
      </c>
      <c r="E66" s="16">
        <f t="shared" si="2"/>
        <v>2047251.0816827053</v>
      </c>
      <c r="F66" s="15">
        <v>3883593.1964072743</v>
      </c>
      <c r="G66" s="15">
        <v>8533501.5126887504</v>
      </c>
      <c r="H66" s="16">
        <f t="shared" si="7"/>
        <v>12417094.709096026</v>
      </c>
      <c r="I66" s="15">
        <v>442155.5767199999</v>
      </c>
      <c r="J66" s="15">
        <v>8574749.5054415595</v>
      </c>
      <c r="K66" s="15">
        <v>1872423.4847184131</v>
      </c>
      <c r="L66" s="15">
        <v>0</v>
      </c>
      <c r="M66" s="16">
        <f t="shared" si="8"/>
        <v>10889328.566879973</v>
      </c>
      <c r="N66" s="15">
        <v>50306.489509999992</v>
      </c>
      <c r="O66" s="15">
        <v>0</v>
      </c>
      <c r="P66" s="15">
        <v>1099303.6060299999</v>
      </c>
      <c r="Q66" s="15">
        <v>0</v>
      </c>
      <c r="R66" s="15">
        <v>0</v>
      </c>
      <c r="S66" s="15">
        <v>2222588.7412416087</v>
      </c>
      <c r="T66" s="15">
        <v>202818.39159104286</v>
      </c>
    </row>
    <row r="67" spans="1:20" x14ac:dyDescent="0.25">
      <c r="A67" s="13" t="s">
        <v>99</v>
      </c>
      <c r="B67" s="14">
        <v>42675</v>
      </c>
      <c r="C67" s="15">
        <v>3087967.7633512267</v>
      </c>
      <c r="D67" s="15">
        <v>1111611.0016417936</v>
      </c>
      <c r="E67" s="16">
        <f t="shared" si="2"/>
        <v>1976356.761709433</v>
      </c>
      <c r="F67" s="15">
        <v>3893512.9902116233</v>
      </c>
      <c r="G67" s="15">
        <v>8558507.2557457127</v>
      </c>
      <c r="H67" s="16">
        <f t="shared" si="7"/>
        <v>12452020.245957335</v>
      </c>
      <c r="I67" s="15">
        <v>454717.71708000009</v>
      </c>
      <c r="J67" s="15">
        <v>8679205.7710304875</v>
      </c>
      <c r="K67" s="15">
        <v>1770539.2472712439</v>
      </c>
      <c r="L67" s="15">
        <v>0</v>
      </c>
      <c r="M67" s="16">
        <f t="shared" si="8"/>
        <v>10904462.735381732</v>
      </c>
      <c r="N67" s="15">
        <v>47681.634809999996</v>
      </c>
      <c r="O67" s="15">
        <v>0</v>
      </c>
      <c r="P67" s="15">
        <v>1099303.6060299999</v>
      </c>
      <c r="Q67" s="15">
        <v>0</v>
      </c>
      <c r="R67" s="15">
        <v>0</v>
      </c>
      <c r="S67" s="15">
        <v>2212873.5969195454</v>
      </c>
      <c r="T67" s="15">
        <v>164055.43682413397</v>
      </c>
    </row>
    <row r="68" spans="1:20" x14ac:dyDescent="0.25">
      <c r="A68" s="13" t="s">
        <v>100</v>
      </c>
      <c r="B68" s="14">
        <v>42705</v>
      </c>
      <c r="C68" s="15">
        <v>3040399.3503699349</v>
      </c>
      <c r="D68" s="15">
        <v>1163029.2855747978</v>
      </c>
      <c r="E68" s="16">
        <f t="shared" si="2"/>
        <v>1877370.0647951372</v>
      </c>
      <c r="F68" s="15">
        <v>4083856.5381359952</v>
      </c>
      <c r="G68" s="15">
        <v>8612020.1552236266</v>
      </c>
      <c r="H68" s="16">
        <f t="shared" si="7"/>
        <v>12695876.693359621</v>
      </c>
      <c r="I68" s="15">
        <v>477800.45947</v>
      </c>
      <c r="J68" s="15">
        <v>8942242.8849030416</v>
      </c>
      <c r="K68" s="15">
        <v>1780362.4499680337</v>
      </c>
      <c r="L68" s="15">
        <v>0</v>
      </c>
      <c r="M68" s="16">
        <f t="shared" si="8"/>
        <v>11200405.794341076</v>
      </c>
      <c r="N68" s="15">
        <v>45842.096640000003</v>
      </c>
      <c r="O68" s="15">
        <v>0</v>
      </c>
      <c r="P68" s="15">
        <v>1092729.2182</v>
      </c>
      <c r="Q68" s="15">
        <v>0</v>
      </c>
      <c r="R68" s="15">
        <v>0</v>
      </c>
      <c r="S68" s="15">
        <v>2235855.2485976908</v>
      </c>
      <c r="T68" s="15">
        <v>-1585.5971242797095</v>
      </c>
    </row>
    <row r="69" spans="1:20" x14ac:dyDescent="0.25">
      <c r="A69" s="13" t="s">
        <v>101</v>
      </c>
      <c r="B69" s="14">
        <v>42736</v>
      </c>
      <c r="C69" s="15">
        <v>3050381.178575661</v>
      </c>
      <c r="D69" s="15">
        <v>1143211.3350453256</v>
      </c>
      <c r="E69" s="16">
        <f t="shared" si="2"/>
        <v>1907169.8435303355</v>
      </c>
      <c r="F69" s="15">
        <v>4063714.4576156694</v>
      </c>
      <c r="G69" s="15">
        <v>8599733.6677054875</v>
      </c>
      <c r="H69" s="16">
        <f t="shared" si="7"/>
        <v>12663448.125321157</v>
      </c>
      <c r="I69" s="15">
        <v>455125.99213999999</v>
      </c>
      <c r="J69" s="15">
        <v>8924389.2715708409</v>
      </c>
      <c r="K69" s="15">
        <v>1756007.0488946103</v>
      </c>
      <c r="L69" s="15">
        <v>0</v>
      </c>
      <c r="M69" s="16">
        <f t="shared" si="8"/>
        <v>11135522.312605452</v>
      </c>
      <c r="N69" s="15">
        <v>43926.818299999999</v>
      </c>
      <c r="O69" s="15">
        <v>0</v>
      </c>
      <c r="P69" s="15">
        <v>1092633.32072</v>
      </c>
      <c r="Q69" s="15">
        <v>0</v>
      </c>
      <c r="R69" s="15">
        <v>0</v>
      </c>
      <c r="S69" s="15">
        <v>2240341.6321243457</v>
      </c>
      <c r="T69" s="15">
        <v>58193.888629019231</v>
      </c>
    </row>
    <row r="70" spans="1:20" x14ac:dyDescent="0.25">
      <c r="A70" s="13" t="s">
        <v>102</v>
      </c>
      <c r="B70" s="14">
        <v>42767</v>
      </c>
      <c r="C70" s="15">
        <v>3064143.5968397902</v>
      </c>
      <c r="D70" s="15">
        <v>1115475.7717127576</v>
      </c>
      <c r="E70" s="16">
        <f t="shared" si="2"/>
        <v>1948667.8251270326</v>
      </c>
      <c r="F70" s="15">
        <v>4030142.6138340435</v>
      </c>
      <c r="G70" s="15">
        <v>8626899.3823733535</v>
      </c>
      <c r="H70" s="16">
        <f>SUM(F70:G70)</f>
        <v>12657041.996207397</v>
      </c>
      <c r="I70" s="15">
        <v>459693.60123000015</v>
      </c>
      <c r="J70" s="15">
        <v>8949158.3690369818</v>
      </c>
      <c r="K70" s="15">
        <v>1753526.9063749202</v>
      </c>
      <c r="L70" s="15">
        <v>0</v>
      </c>
      <c r="M70" s="16">
        <f t="shared" si="8"/>
        <v>11162378.876641903</v>
      </c>
      <c r="N70" s="15">
        <v>42606.59186</v>
      </c>
      <c r="O70" s="15">
        <v>0</v>
      </c>
      <c r="P70" s="15">
        <v>1087628.4503899999</v>
      </c>
      <c r="Q70" s="15">
        <v>0</v>
      </c>
      <c r="R70" s="15">
        <v>0</v>
      </c>
      <c r="S70" s="15">
        <v>2240940.1799184349</v>
      </c>
      <c r="T70" s="15">
        <v>72155.724477310694</v>
      </c>
    </row>
    <row r="71" spans="1:20" x14ac:dyDescent="0.25">
      <c r="A71" s="13" t="s">
        <v>103</v>
      </c>
      <c r="B71" s="14">
        <v>42795</v>
      </c>
      <c r="C71" s="15">
        <v>3150730.8879730268</v>
      </c>
      <c r="D71" s="15">
        <v>1152735.2535307547</v>
      </c>
      <c r="E71" s="16">
        <f t="shared" si="2"/>
        <v>1997995.6344422721</v>
      </c>
      <c r="F71" s="15">
        <v>3950803.0784461438</v>
      </c>
      <c r="G71" s="15">
        <v>8598614.4633568376</v>
      </c>
      <c r="H71" s="16">
        <f>SUM(F71:G71)</f>
        <v>12549417.541802982</v>
      </c>
      <c r="I71" s="15">
        <v>441746.72905000002</v>
      </c>
      <c r="J71" s="15">
        <v>8905728.9115257636</v>
      </c>
      <c r="K71" s="15">
        <v>1782821.1886194625</v>
      </c>
      <c r="L71" s="15">
        <v>0</v>
      </c>
      <c r="M71" s="16">
        <f t="shared" si="8"/>
        <v>11130296.829195226</v>
      </c>
      <c r="N71" s="15">
        <v>44698.619419999995</v>
      </c>
      <c r="O71" s="15">
        <v>0</v>
      </c>
      <c r="P71" s="15">
        <v>1081228.7609400002</v>
      </c>
      <c r="Q71" s="15">
        <v>0</v>
      </c>
      <c r="R71" s="15">
        <v>0</v>
      </c>
      <c r="S71" s="15">
        <v>2245784.8200494084</v>
      </c>
      <c r="T71" s="15">
        <v>45404.146946372464</v>
      </c>
    </row>
    <row r="72" spans="1:20" x14ac:dyDescent="0.25">
      <c r="A72" s="13" t="s">
        <v>104</v>
      </c>
      <c r="B72" s="14">
        <v>42826</v>
      </c>
      <c r="C72" s="15">
        <v>3398370.6671820306</v>
      </c>
      <c r="D72" s="15">
        <v>1151405.2847283413</v>
      </c>
      <c r="E72" s="16">
        <f t="shared" si="2"/>
        <v>2246965.3824536894</v>
      </c>
      <c r="F72" s="15">
        <v>3950580.556237611</v>
      </c>
      <c r="G72" s="15">
        <v>8608043.6497128289</v>
      </c>
      <c r="H72" s="16">
        <f t="shared" ref="H72:H89" si="9">SUM(F72:G72)</f>
        <v>12558624.205950439</v>
      </c>
      <c r="I72" s="15">
        <v>454979.83989000006</v>
      </c>
      <c r="J72" s="15">
        <v>9011467.3488727994</v>
      </c>
      <c r="K72" s="15">
        <v>1760099.0659880466</v>
      </c>
      <c r="L72" s="15">
        <v>0</v>
      </c>
      <c r="M72" s="16">
        <f t="shared" si="8"/>
        <v>11226546.254750846</v>
      </c>
      <c r="N72" s="15">
        <v>44856.468459999996</v>
      </c>
      <c r="O72" s="15">
        <v>0</v>
      </c>
      <c r="P72" s="15">
        <v>1081228.7609400002</v>
      </c>
      <c r="Q72" s="15">
        <v>0</v>
      </c>
      <c r="R72" s="15">
        <v>0</v>
      </c>
      <c r="S72" s="15">
        <v>2237364.8585817097</v>
      </c>
      <c r="T72" s="15">
        <v>215593.24698588561</v>
      </c>
    </row>
    <row r="73" spans="1:20" x14ac:dyDescent="0.25">
      <c r="A73" s="13" t="s">
        <v>105</v>
      </c>
      <c r="B73" s="14">
        <v>42856</v>
      </c>
      <c r="C73" s="15">
        <v>3309748.166541473</v>
      </c>
      <c r="D73" s="15">
        <v>1147425.6165054215</v>
      </c>
      <c r="E73" s="16">
        <f t="shared" si="2"/>
        <v>2162322.5500360513</v>
      </c>
      <c r="F73" s="15">
        <v>3944096.9129019352</v>
      </c>
      <c r="G73" s="15">
        <v>8696227.9993878137</v>
      </c>
      <c r="H73" s="16">
        <f t="shared" si="9"/>
        <v>12640324.91228975</v>
      </c>
      <c r="I73" s="15">
        <v>436291.57886000001</v>
      </c>
      <c r="J73" s="15">
        <v>9019551.0197728965</v>
      </c>
      <c r="K73" s="15">
        <v>1773301.6252493353</v>
      </c>
      <c r="L73" s="15">
        <v>0</v>
      </c>
      <c r="M73" s="16">
        <f t="shared" si="8"/>
        <v>11229144.223882232</v>
      </c>
      <c r="N73" s="15">
        <v>49402.101699999992</v>
      </c>
      <c r="O73" s="15">
        <v>0</v>
      </c>
      <c r="P73" s="15">
        <v>1081228.7609400002</v>
      </c>
      <c r="Q73" s="15">
        <v>0</v>
      </c>
      <c r="R73" s="15">
        <v>0</v>
      </c>
      <c r="S73" s="15">
        <v>2251061.1961187166</v>
      </c>
      <c r="T73" s="15">
        <v>191811.1820984009</v>
      </c>
    </row>
    <row r="74" spans="1:20" x14ac:dyDescent="0.25">
      <c r="A74" s="13" t="s">
        <v>106</v>
      </c>
      <c r="B74" s="14">
        <v>42887</v>
      </c>
      <c r="C74" s="15">
        <v>3037425.0090280529</v>
      </c>
      <c r="D74" s="15">
        <v>1214275.8712052826</v>
      </c>
      <c r="E74" s="16">
        <f t="shared" ref="E74:E110" si="10">C74-D74</f>
        <v>1823149.1378227703</v>
      </c>
      <c r="F74" s="15">
        <v>4123513.2314105444</v>
      </c>
      <c r="G74" s="15">
        <v>8620226.1903986521</v>
      </c>
      <c r="H74" s="16">
        <f t="shared" si="9"/>
        <v>12743739.421809196</v>
      </c>
      <c r="I74" s="15">
        <v>436853.60992000008</v>
      </c>
      <c r="J74" s="15">
        <v>8918899.7136677615</v>
      </c>
      <c r="K74" s="15">
        <v>1800982.4460646159</v>
      </c>
      <c r="L74" s="15">
        <v>0</v>
      </c>
      <c r="M74" s="16">
        <f t="shared" si="8"/>
        <v>11156735.769652378</v>
      </c>
      <c r="N74" s="15">
        <v>48171.004599999993</v>
      </c>
      <c r="O74" s="15">
        <v>0</v>
      </c>
      <c r="P74" s="15">
        <v>1075067.39506</v>
      </c>
      <c r="Q74" s="15">
        <v>0</v>
      </c>
      <c r="R74" s="15">
        <v>0</v>
      </c>
      <c r="S74" s="15">
        <v>2258762.3956144913</v>
      </c>
      <c r="T74" s="15">
        <v>28151.999890045903</v>
      </c>
    </row>
    <row r="75" spans="1:20" x14ac:dyDescent="0.25">
      <c r="A75" s="13" t="s">
        <v>107</v>
      </c>
      <c r="B75" s="14">
        <v>42917</v>
      </c>
      <c r="C75" s="15">
        <v>3039325.1974070668</v>
      </c>
      <c r="D75" s="15">
        <v>1242504.0884671446</v>
      </c>
      <c r="E75" s="16">
        <f t="shared" si="10"/>
        <v>1796821.1089399222</v>
      </c>
      <c r="F75" s="15">
        <v>4141542.1475938256</v>
      </c>
      <c r="G75" s="15">
        <v>8635747.0712837465</v>
      </c>
      <c r="H75" s="16">
        <f t="shared" si="9"/>
        <v>12777289.218877573</v>
      </c>
      <c r="I75" s="15">
        <v>442858.16607999994</v>
      </c>
      <c r="J75" s="15">
        <v>8906410.6102858689</v>
      </c>
      <c r="K75" s="15">
        <v>1774515.5133021725</v>
      </c>
      <c r="L75" s="15">
        <v>0</v>
      </c>
      <c r="M75" s="16">
        <f t="shared" si="8"/>
        <v>11123784.289668042</v>
      </c>
      <c r="N75" s="15">
        <v>47515.382170000004</v>
      </c>
      <c r="O75" s="15">
        <v>0</v>
      </c>
      <c r="P75" s="15">
        <v>1075067.3328699998</v>
      </c>
      <c r="Q75" s="15">
        <v>0</v>
      </c>
      <c r="R75" s="15">
        <v>0</v>
      </c>
      <c r="S75" s="15">
        <v>2268570.7608710015</v>
      </c>
      <c r="T75" s="15">
        <v>59172.567915933818</v>
      </c>
    </row>
    <row r="76" spans="1:20" x14ac:dyDescent="0.25">
      <c r="A76" s="13" t="s">
        <v>108</v>
      </c>
      <c r="B76" s="14">
        <v>42948</v>
      </c>
      <c r="C76" s="15">
        <v>3022898.3607490067</v>
      </c>
      <c r="D76" s="15">
        <v>1200377.6187615546</v>
      </c>
      <c r="E76" s="16">
        <f t="shared" si="10"/>
        <v>1822520.7419874521</v>
      </c>
      <c r="F76" s="15">
        <v>4184405.4058694253</v>
      </c>
      <c r="G76" s="15">
        <v>8680706.7960993014</v>
      </c>
      <c r="H76" s="16">
        <f t="shared" si="9"/>
        <v>12865112.201968726</v>
      </c>
      <c r="I76" s="15">
        <v>435856.74222000007</v>
      </c>
      <c r="J76" s="15">
        <v>8938835.0769534968</v>
      </c>
      <c r="K76" s="15">
        <v>1774843.936734753</v>
      </c>
      <c r="L76" s="15">
        <v>0</v>
      </c>
      <c r="M76" s="16">
        <f t="shared" si="8"/>
        <v>11149535.755908249</v>
      </c>
      <c r="N76" s="15">
        <v>47374.451930000003</v>
      </c>
      <c r="O76" s="15">
        <v>0</v>
      </c>
      <c r="P76" s="15">
        <v>1075067.3328699998</v>
      </c>
      <c r="Q76" s="15">
        <v>0</v>
      </c>
      <c r="R76" s="15">
        <v>0</v>
      </c>
      <c r="S76" s="15">
        <v>2291316.5324121085</v>
      </c>
      <c r="T76" s="15">
        <v>124338.8748113873</v>
      </c>
    </row>
    <row r="77" spans="1:20" x14ac:dyDescent="0.25">
      <c r="A77" s="13" t="s">
        <v>109</v>
      </c>
      <c r="B77" s="14">
        <v>42979</v>
      </c>
      <c r="C77" s="15">
        <v>3032056.9860604294</v>
      </c>
      <c r="D77" s="15">
        <v>1267438.6699599749</v>
      </c>
      <c r="E77" s="16">
        <f t="shared" si="10"/>
        <v>1764618.3161004544</v>
      </c>
      <c r="F77" s="15">
        <v>4240815.8863695133</v>
      </c>
      <c r="G77" s="15">
        <v>8751466.1951453499</v>
      </c>
      <c r="H77" s="16">
        <f t="shared" si="9"/>
        <v>12992282.081514863</v>
      </c>
      <c r="I77" s="15">
        <v>431367.08639000019</v>
      </c>
      <c r="J77" s="15">
        <v>9006697.6078349706</v>
      </c>
      <c r="K77" s="15">
        <v>1764590.720927512</v>
      </c>
      <c r="L77" s="15">
        <v>0</v>
      </c>
      <c r="M77" s="16">
        <f t="shared" si="8"/>
        <v>11202655.415152483</v>
      </c>
      <c r="N77" s="15">
        <v>62242.204720000002</v>
      </c>
      <c r="O77" s="15">
        <v>0</v>
      </c>
      <c r="P77" s="15">
        <v>1075139.4829000002</v>
      </c>
      <c r="Q77" s="15">
        <v>0</v>
      </c>
      <c r="R77" s="15">
        <v>0</v>
      </c>
      <c r="S77" s="15">
        <v>2302300.8464865382</v>
      </c>
      <c r="T77" s="15">
        <v>114562.45453141324</v>
      </c>
    </row>
    <row r="78" spans="1:20" x14ac:dyDescent="0.25">
      <c r="A78" s="13" t="s">
        <v>110</v>
      </c>
      <c r="B78" s="14">
        <v>43009</v>
      </c>
      <c r="C78" s="15">
        <v>3109297.3185756258</v>
      </c>
      <c r="D78" s="15">
        <v>1310685.8787864086</v>
      </c>
      <c r="E78" s="16">
        <f t="shared" si="10"/>
        <v>1798611.4397892172</v>
      </c>
      <c r="F78" s="15">
        <v>4226264.9570776438</v>
      </c>
      <c r="G78" s="15">
        <v>8741491.5944446865</v>
      </c>
      <c r="H78" s="16">
        <f t="shared" si="9"/>
        <v>12967756.551522329</v>
      </c>
      <c r="I78" s="15">
        <v>425328.73571624805</v>
      </c>
      <c r="J78" s="15">
        <v>9007672.217447307</v>
      </c>
      <c r="K78" s="15">
        <v>1758471.9336790692</v>
      </c>
      <c r="L78" s="15">
        <v>0</v>
      </c>
      <c r="M78" s="16">
        <f t="shared" si="8"/>
        <v>11191472.886842623</v>
      </c>
      <c r="N78" s="15">
        <v>52661.230219999998</v>
      </c>
      <c r="O78" s="15">
        <v>0</v>
      </c>
      <c r="P78" s="15">
        <v>1075001.28293</v>
      </c>
      <c r="Q78" s="15">
        <v>0</v>
      </c>
      <c r="R78" s="15">
        <v>0</v>
      </c>
      <c r="S78" s="15">
        <v>2339833.9963754802</v>
      </c>
      <c r="T78" s="15">
        <v>107398.60170970997</v>
      </c>
    </row>
    <row r="79" spans="1:20" x14ac:dyDescent="0.25">
      <c r="A79" s="13" t="s">
        <v>111</v>
      </c>
      <c r="B79" s="14">
        <v>43040</v>
      </c>
      <c r="C79" s="15">
        <v>3113450.4398432518</v>
      </c>
      <c r="D79" s="15">
        <v>1290314.5451927546</v>
      </c>
      <c r="E79" s="16">
        <f t="shared" si="10"/>
        <v>1823135.8946504972</v>
      </c>
      <c r="F79" s="15">
        <v>4219623.956274868</v>
      </c>
      <c r="G79" s="15">
        <v>8753718.2225724459</v>
      </c>
      <c r="H79" s="16">
        <f t="shared" si="9"/>
        <v>12973342.178847313</v>
      </c>
      <c r="I79" s="15">
        <v>430578.14942000003</v>
      </c>
      <c r="J79" s="15">
        <v>8995278.9561235588</v>
      </c>
      <c r="K79" s="15">
        <v>1777103.4118018749</v>
      </c>
      <c r="L79" s="15">
        <v>0</v>
      </c>
      <c r="M79" s="16">
        <f t="shared" si="8"/>
        <v>11202960.517345434</v>
      </c>
      <c r="N79" s="15">
        <v>47870.789489999996</v>
      </c>
      <c r="O79" s="15">
        <v>0</v>
      </c>
      <c r="P79" s="15">
        <v>1074685.13705</v>
      </c>
      <c r="Q79" s="15">
        <v>0</v>
      </c>
      <c r="R79" s="15">
        <v>0</v>
      </c>
      <c r="S79" s="15">
        <v>2337205.5507365884</v>
      </c>
      <c r="T79" s="15">
        <v>133756.41418162602</v>
      </c>
    </row>
    <row r="80" spans="1:20" x14ac:dyDescent="0.25">
      <c r="A80" s="13" t="s">
        <v>112</v>
      </c>
      <c r="B80" s="14">
        <v>43070</v>
      </c>
      <c r="C80" s="15">
        <v>3114703.4184794682</v>
      </c>
      <c r="D80" s="15">
        <v>1361307.9978792218</v>
      </c>
      <c r="E80" s="16">
        <f t="shared" si="10"/>
        <v>1753395.4206002464</v>
      </c>
      <c r="F80" s="15">
        <v>4339320.4428645847</v>
      </c>
      <c r="G80" s="15">
        <v>8824187.8557364456</v>
      </c>
      <c r="H80" s="16">
        <f t="shared" si="9"/>
        <v>13163508.298601031</v>
      </c>
      <c r="I80" s="15">
        <v>472114.98736999999</v>
      </c>
      <c r="J80" s="15">
        <v>9065745.2054085769</v>
      </c>
      <c r="K80" s="15">
        <v>1798636.6470572702</v>
      </c>
      <c r="L80" s="15">
        <v>0</v>
      </c>
      <c r="M80" s="16">
        <f t="shared" si="8"/>
        <v>11336496.839835847</v>
      </c>
      <c r="N80" s="15">
        <v>55406.505349999999</v>
      </c>
      <c r="O80" s="15">
        <v>0</v>
      </c>
      <c r="P80" s="15">
        <v>1073462.1570299999</v>
      </c>
      <c r="Q80" s="15">
        <v>0</v>
      </c>
      <c r="R80" s="15">
        <v>0</v>
      </c>
      <c r="S80" s="15">
        <v>2378166.7192336172</v>
      </c>
      <c r="T80" s="15">
        <v>73371.496322876017</v>
      </c>
    </row>
    <row r="81" spans="1:20" x14ac:dyDescent="0.25">
      <c r="A81" s="13" t="s">
        <v>113</v>
      </c>
      <c r="B81" s="14">
        <v>43101</v>
      </c>
      <c r="C81" s="15">
        <v>3223508.641180533</v>
      </c>
      <c r="D81" s="15">
        <v>1368525.7850152343</v>
      </c>
      <c r="E81" s="16">
        <f t="shared" si="10"/>
        <v>1854982.8561652987</v>
      </c>
      <c r="F81" s="15">
        <v>4353212.8591581471</v>
      </c>
      <c r="G81" s="15">
        <v>8799854.2920715921</v>
      </c>
      <c r="H81" s="16">
        <f t="shared" si="9"/>
        <v>13153067.151229739</v>
      </c>
      <c r="I81" s="15">
        <v>456159.37423000007</v>
      </c>
      <c r="J81" s="15">
        <v>9036263.7308257632</v>
      </c>
      <c r="K81" s="15">
        <v>1806275.3018509687</v>
      </c>
      <c r="L81" s="15">
        <v>0</v>
      </c>
      <c r="M81" s="16">
        <f t="shared" si="8"/>
        <v>11298698.406906731</v>
      </c>
      <c r="N81" s="15">
        <v>54189.151370000007</v>
      </c>
      <c r="O81" s="15">
        <v>0</v>
      </c>
      <c r="P81" s="15">
        <v>1073366.7871600001</v>
      </c>
      <c r="Q81" s="15">
        <v>0</v>
      </c>
      <c r="R81" s="15">
        <v>0</v>
      </c>
      <c r="S81" s="15">
        <v>2387723.8409727528</v>
      </c>
      <c r="T81" s="15">
        <v>194071.81997237884</v>
      </c>
    </row>
    <row r="82" spans="1:20" x14ac:dyDescent="0.25">
      <c r="A82" s="13" t="s">
        <v>114</v>
      </c>
      <c r="B82" s="14">
        <v>43132</v>
      </c>
      <c r="C82" s="15">
        <v>3136365.5341600687</v>
      </c>
      <c r="D82" s="15">
        <v>1315651.1384758018</v>
      </c>
      <c r="E82" s="16">
        <f t="shared" si="10"/>
        <v>1820714.3956842669</v>
      </c>
      <c r="F82" s="15">
        <v>4361532.7346983636</v>
      </c>
      <c r="G82" s="15">
        <v>8826225.3669279348</v>
      </c>
      <c r="H82" s="16">
        <f t="shared" si="9"/>
        <v>13187758.101626299</v>
      </c>
      <c r="I82" s="15">
        <v>466232.18104</v>
      </c>
      <c r="J82" s="15">
        <v>9063450.5373031441</v>
      </c>
      <c r="K82" s="15">
        <v>1780773.2362395888</v>
      </c>
      <c r="L82" s="15">
        <v>0</v>
      </c>
      <c r="M82" s="16">
        <f t="shared" si="8"/>
        <v>11310455.954582732</v>
      </c>
      <c r="N82" s="15">
        <v>51499.588990000004</v>
      </c>
      <c r="O82" s="15">
        <v>0</v>
      </c>
      <c r="P82" s="15">
        <v>1068397.3696600001</v>
      </c>
      <c r="Q82" s="15">
        <v>0</v>
      </c>
      <c r="R82" s="15">
        <v>0</v>
      </c>
      <c r="S82" s="15">
        <v>2380808.985299713</v>
      </c>
      <c r="T82" s="15">
        <v>197310.59838668731</v>
      </c>
    </row>
    <row r="83" spans="1:20" x14ac:dyDescent="0.25">
      <c r="A83" s="13" t="s">
        <v>115</v>
      </c>
      <c r="B83" s="14">
        <v>43160</v>
      </c>
      <c r="C83" s="15">
        <v>3130625.8351111729</v>
      </c>
      <c r="D83" s="15">
        <v>1213305.4196190727</v>
      </c>
      <c r="E83" s="16">
        <f t="shared" si="10"/>
        <v>1917320.4154921002</v>
      </c>
      <c r="F83" s="15">
        <v>4303502.9903195128</v>
      </c>
      <c r="G83" s="15">
        <v>8833794.2561365087</v>
      </c>
      <c r="H83" s="16">
        <f t="shared" si="9"/>
        <v>13137297.246456021</v>
      </c>
      <c r="I83" s="15">
        <v>435560.07998999994</v>
      </c>
      <c r="J83" s="15">
        <v>9165429.993011428</v>
      </c>
      <c r="K83" s="15">
        <v>1783713.6122540643</v>
      </c>
      <c r="L83" s="15">
        <v>0</v>
      </c>
      <c r="M83" s="16">
        <f t="shared" si="8"/>
        <v>11384703.685255492</v>
      </c>
      <c r="N83" s="15">
        <v>54329.420159999994</v>
      </c>
      <c r="O83" s="15">
        <v>0</v>
      </c>
      <c r="P83" s="15">
        <v>1066946.6325300001</v>
      </c>
      <c r="Q83" s="15">
        <v>0</v>
      </c>
      <c r="R83" s="15">
        <v>0</v>
      </c>
      <c r="S83" s="15">
        <v>2375096.1053969883</v>
      </c>
      <c r="T83" s="15">
        <v>173541.83811008354</v>
      </c>
    </row>
    <row r="84" spans="1:20" x14ac:dyDescent="0.25">
      <c r="A84" s="13" t="s">
        <v>116</v>
      </c>
      <c r="B84" s="14">
        <v>43191</v>
      </c>
      <c r="C84" s="15">
        <v>3076452.1767246374</v>
      </c>
      <c r="D84" s="15">
        <v>1214850.7786207353</v>
      </c>
      <c r="E84" s="16">
        <f t="shared" si="10"/>
        <v>1861601.3981039021</v>
      </c>
      <c r="F84" s="15">
        <v>4271740.12896029</v>
      </c>
      <c r="G84" s="15">
        <v>8910432.8926044051</v>
      </c>
      <c r="H84" s="16">
        <f t="shared" si="9"/>
        <v>13182173.021564696</v>
      </c>
      <c r="I84" s="15">
        <v>427554.68235000002</v>
      </c>
      <c r="J84" s="15">
        <v>9069360.7746638283</v>
      </c>
      <c r="K84" s="15">
        <v>1764831.7926642364</v>
      </c>
      <c r="L84" s="15">
        <v>0</v>
      </c>
      <c r="M84" s="16">
        <f t="shared" si="8"/>
        <v>11261747.249678064</v>
      </c>
      <c r="N84" s="15">
        <v>52959.298950000004</v>
      </c>
      <c r="O84" s="15">
        <v>0</v>
      </c>
      <c r="P84" s="15">
        <v>1067000.5479900001</v>
      </c>
      <c r="Q84" s="15">
        <v>0</v>
      </c>
      <c r="R84" s="15">
        <v>0</v>
      </c>
      <c r="S84" s="15">
        <v>2343263.8843410118</v>
      </c>
      <c r="T84" s="15">
        <v>318803.4588099051</v>
      </c>
    </row>
    <row r="85" spans="1:20" x14ac:dyDescent="0.25">
      <c r="A85" s="13" t="s">
        <v>117</v>
      </c>
      <c r="B85" s="14">
        <v>43221</v>
      </c>
      <c r="C85" s="15">
        <v>3099874.4947360614</v>
      </c>
      <c r="D85" s="15">
        <v>1221514.6557841371</v>
      </c>
      <c r="E85" s="16">
        <f t="shared" si="10"/>
        <v>1878359.8389519244</v>
      </c>
      <c r="F85" s="15">
        <v>4389704.7555582821</v>
      </c>
      <c r="G85" s="15">
        <v>8804336.5747732744</v>
      </c>
      <c r="H85" s="16">
        <f t="shared" si="9"/>
        <v>13194041.330331556</v>
      </c>
      <c r="I85" s="15">
        <v>416426.91359000013</v>
      </c>
      <c r="J85" s="15">
        <v>8971028.4460197147</v>
      </c>
      <c r="K85" s="15">
        <v>1788038.4893695044</v>
      </c>
      <c r="L85" s="15">
        <v>0</v>
      </c>
      <c r="M85" s="16">
        <f t="shared" si="8"/>
        <v>11175493.84897922</v>
      </c>
      <c r="N85" s="15">
        <v>37374.030200000001</v>
      </c>
      <c r="O85" s="15">
        <v>0</v>
      </c>
      <c r="P85" s="15">
        <v>1067095.86818</v>
      </c>
      <c r="Q85" s="15">
        <v>0</v>
      </c>
      <c r="R85" s="15">
        <v>0</v>
      </c>
      <c r="S85" s="15">
        <v>2345027.2014920148</v>
      </c>
      <c r="T85" s="15">
        <v>447410.23805059958</v>
      </c>
    </row>
    <row r="86" spans="1:20" x14ac:dyDescent="0.25">
      <c r="A86" s="13" t="s">
        <v>118</v>
      </c>
      <c r="B86" s="14">
        <v>43252</v>
      </c>
      <c r="C86" s="15">
        <v>3107749.593690726</v>
      </c>
      <c r="D86" s="15">
        <v>1236887.8843905963</v>
      </c>
      <c r="E86" s="16">
        <f t="shared" si="10"/>
        <v>1870861.7093001297</v>
      </c>
      <c r="F86" s="15">
        <v>4425746.6433824636</v>
      </c>
      <c r="G86" s="15">
        <v>8844212.0311764162</v>
      </c>
      <c r="H86" s="16">
        <f t="shared" si="9"/>
        <v>13269958.67455888</v>
      </c>
      <c r="I86" s="15">
        <v>398448.21302000002</v>
      </c>
      <c r="J86" s="15">
        <v>9118482.5591076668</v>
      </c>
      <c r="K86" s="15">
        <v>1788456.7758722473</v>
      </c>
      <c r="L86" s="15">
        <v>0</v>
      </c>
      <c r="M86" s="16">
        <f t="shared" si="8"/>
        <v>11305387.547999915</v>
      </c>
      <c r="N86" s="15">
        <v>32220.474659999996</v>
      </c>
      <c r="O86" s="15">
        <v>0</v>
      </c>
      <c r="P86" s="15">
        <v>1066055.3123600001</v>
      </c>
      <c r="Q86" s="15">
        <v>0</v>
      </c>
      <c r="R86" s="15">
        <v>0</v>
      </c>
      <c r="S86" s="15">
        <v>2132447.9979910702</v>
      </c>
      <c r="T86" s="15">
        <v>604709.05883136357</v>
      </c>
    </row>
    <row r="87" spans="1:20" x14ac:dyDescent="0.25">
      <c r="A87" s="13" t="s">
        <v>119</v>
      </c>
      <c r="B87" s="14">
        <v>43282</v>
      </c>
      <c r="C87" s="15">
        <v>1976137.9532071238</v>
      </c>
      <c r="D87" s="15">
        <v>1202042.2845049559</v>
      </c>
      <c r="E87" s="16">
        <f t="shared" si="10"/>
        <v>774095.66870216792</v>
      </c>
      <c r="F87" s="15">
        <v>4105518.6264585983</v>
      </c>
      <c r="G87" s="15">
        <v>8798074.2801106367</v>
      </c>
      <c r="H87" s="16">
        <f t="shared" si="9"/>
        <v>12903592.906569235</v>
      </c>
      <c r="I87" s="15">
        <v>402809.96994999988</v>
      </c>
      <c r="J87" s="15">
        <v>8994764.3999658935</v>
      </c>
      <c r="K87" s="15">
        <v>1775142.2715821194</v>
      </c>
      <c r="L87" s="15">
        <v>0</v>
      </c>
      <c r="M87" s="16">
        <f t="shared" si="8"/>
        <v>11172716.641498012</v>
      </c>
      <c r="N87" s="15">
        <v>34283.217189999996</v>
      </c>
      <c r="O87" s="15">
        <v>0</v>
      </c>
      <c r="P87" s="15">
        <v>60756.18376</v>
      </c>
      <c r="Q87" s="15">
        <v>0</v>
      </c>
      <c r="R87" s="15">
        <v>0</v>
      </c>
      <c r="S87" s="15">
        <v>1793624.7408441301</v>
      </c>
      <c r="T87" s="15">
        <v>616307.79965257505</v>
      </c>
    </row>
    <row r="88" spans="1:20" x14ac:dyDescent="0.25">
      <c r="A88" s="13" t="s">
        <v>120</v>
      </c>
      <c r="B88" s="14">
        <v>43313</v>
      </c>
      <c r="C88" s="15">
        <v>2013503.479673902</v>
      </c>
      <c r="D88" s="15">
        <v>1215998.8041562866</v>
      </c>
      <c r="E88" s="16">
        <f t="shared" si="10"/>
        <v>797504.6755176154</v>
      </c>
      <c r="F88" s="15">
        <v>4104694.6008753856</v>
      </c>
      <c r="G88" s="15">
        <v>8830174.7463798281</v>
      </c>
      <c r="H88" s="16">
        <f>SUM(F88:G88)</f>
        <v>12934869.347255213</v>
      </c>
      <c r="I88" s="15">
        <v>401130.5140100001</v>
      </c>
      <c r="J88" s="15">
        <v>8996160.4777772985</v>
      </c>
      <c r="K88" s="15">
        <v>1778722.0025748084</v>
      </c>
      <c r="L88" s="15">
        <v>0</v>
      </c>
      <c r="M88" s="16">
        <f>SUM(I88:L88)</f>
        <v>11176012.994362108</v>
      </c>
      <c r="N88" s="15">
        <v>29176.958909999998</v>
      </c>
      <c r="O88" s="15">
        <v>0</v>
      </c>
      <c r="P88" s="15">
        <v>60609.86982</v>
      </c>
      <c r="Q88" s="15">
        <v>0</v>
      </c>
      <c r="R88" s="15">
        <v>0</v>
      </c>
      <c r="S88" s="15">
        <v>1817465.9621434724</v>
      </c>
      <c r="T88" s="15">
        <v>649108.24447852955</v>
      </c>
    </row>
    <row r="89" spans="1:20" x14ac:dyDescent="0.25">
      <c r="A89" s="13" t="s">
        <v>121</v>
      </c>
      <c r="B89" s="14">
        <v>43344</v>
      </c>
      <c r="C89" s="15">
        <v>1987948.7134701146</v>
      </c>
      <c r="D89" s="15">
        <v>1218428.1651687673</v>
      </c>
      <c r="E89" s="16">
        <f t="shared" si="10"/>
        <v>769520.5483013473</v>
      </c>
      <c r="F89" s="15">
        <v>4113576.0390910385</v>
      </c>
      <c r="G89" s="15">
        <v>8857225.1020186655</v>
      </c>
      <c r="H89" s="16">
        <f t="shared" si="9"/>
        <v>12970801.141109705</v>
      </c>
      <c r="I89" s="15">
        <v>379810.72556000005</v>
      </c>
      <c r="J89" s="15">
        <v>9100273.0131449606</v>
      </c>
      <c r="K89" s="15">
        <v>1778488.2459300256</v>
      </c>
      <c r="L89" s="15">
        <v>0</v>
      </c>
      <c r="M89" s="16">
        <f t="shared" si="8"/>
        <v>11258571.984634986</v>
      </c>
      <c r="N89" s="15">
        <v>28541.657919999994</v>
      </c>
      <c r="O89" s="15">
        <v>0</v>
      </c>
      <c r="P89" s="15">
        <v>53292.362549999998</v>
      </c>
      <c r="Q89" s="15">
        <v>0</v>
      </c>
      <c r="R89" s="15">
        <v>0</v>
      </c>
      <c r="S89" s="15">
        <v>1847707.9628730544</v>
      </c>
      <c r="T89" s="15">
        <v>552207.72612922546</v>
      </c>
    </row>
    <row r="90" spans="1:20" x14ac:dyDescent="0.25">
      <c r="A90" s="13" t="s">
        <v>122</v>
      </c>
      <c r="B90" s="14">
        <v>43374</v>
      </c>
      <c r="C90" s="15">
        <v>2169926.7298416486</v>
      </c>
      <c r="D90" s="15">
        <v>1310193.7690949189</v>
      </c>
      <c r="E90" s="16">
        <f t="shared" si="10"/>
        <v>859732.96074672975</v>
      </c>
      <c r="F90" s="15">
        <v>2503998.1147633702</v>
      </c>
      <c r="G90" s="15">
        <v>8662431.6104354132</v>
      </c>
      <c r="H90" s="16">
        <f>SUM(F90:G90)</f>
        <v>11166429.725198783</v>
      </c>
      <c r="I90" s="15">
        <v>373362.6941299999</v>
      </c>
      <c r="J90" s="15">
        <v>8983957.554181518</v>
      </c>
      <c r="K90" s="15">
        <v>1769689.2168342331</v>
      </c>
      <c r="L90" s="15">
        <v>0</v>
      </c>
      <c r="M90" s="16">
        <f>SUM(I90:L90)</f>
        <v>11127009.465145752</v>
      </c>
      <c r="N90" s="15">
        <v>27062.474879999994</v>
      </c>
      <c r="O90" s="15">
        <v>0</v>
      </c>
      <c r="P90" s="15">
        <v>53343.266629999998</v>
      </c>
      <c r="Q90" s="15">
        <v>0</v>
      </c>
      <c r="R90" s="15">
        <v>0</v>
      </c>
      <c r="S90" s="15">
        <v>494266.58646107931</v>
      </c>
      <c r="T90" s="15">
        <v>324480.89816709154</v>
      </c>
    </row>
    <row r="91" spans="1:20" x14ac:dyDescent="0.25">
      <c r="A91" s="13" t="s">
        <v>123</v>
      </c>
      <c r="B91" s="14">
        <v>43405</v>
      </c>
      <c r="C91" s="15">
        <v>2295907.4128640005</v>
      </c>
      <c r="D91" s="15">
        <v>1296459.2839994207</v>
      </c>
      <c r="E91" s="16">
        <f t="shared" si="10"/>
        <v>999448.12886457983</v>
      </c>
      <c r="F91" s="15">
        <v>2437242.2140773837</v>
      </c>
      <c r="G91" s="15">
        <v>8642427.3423370011</v>
      </c>
      <c r="H91" s="16">
        <f>SUM(F91:G91)</f>
        <v>11079669.556414384</v>
      </c>
      <c r="I91" s="15">
        <v>388581.58891000005</v>
      </c>
      <c r="J91" s="15">
        <v>9073127.4038901217</v>
      </c>
      <c r="K91" s="15">
        <v>1752314.3982112256</v>
      </c>
      <c r="L91" s="15">
        <v>0</v>
      </c>
      <c r="M91" s="16">
        <f>SUM(I91:L91)</f>
        <v>11214023.391011348</v>
      </c>
      <c r="N91" s="15">
        <v>29356.736309999997</v>
      </c>
      <c r="O91" s="15">
        <v>0</v>
      </c>
      <c r="P91" s="15">
        <v>53186.585909999994</v>
      </c>
      <c r="Q91" s="15">
        <v>0</v>
      </c>
      <c r="R91" s="15">
        <v>0</v>
      </c>
      <c r="S91" s="15">
        <v>302346.29147685762</v>
      </c>
      <c r="T91" s="15">
        <v>480204.68438382412</v>
      </c>
    </row>
    <row r="92" spans="1:20" ht="14.25" customHeight="1" x14ac:dyDescent="0.25">
      <c r="A92" s="13" t="s">
        <v>124</v>
      </c>
      <c r="B92" s="14">
        <v>43435</v>
      </c>
      <c r="C92" s="15">
        <v>2535872.9319262342</v>
      </c>
      <c r="D92" s="15">
        <v>1196981.2260738942</v>
      </c>
      <c r="E92" s="16">
        <f t="shared" si="10"/>
        <v>1338891.70585234</v>
      </c>
      <c r="F92" s="15">
        <v>2203878.5406933492</v>
      </c>
      <c r="G92" s="15">
        <v>8664124.4016685784</v>
      </c>
      <c r="H92" s="16">
        <f>SUM(F92:G92)</f>
        <v>10868002.942361929</v>
      </c>
      <c r="I92" s="15">
        <v>383564.93225999997</v>
      </c>
      <c r="J92" s="15">
        <v>9168119.3219797891</v>
      </c>
      <c r="K92" s="15">
        <v>1763430.5951036266</v>
      </c>
      <c r="L92" s="15">
        <v>0</v>
      </c>
      <c r="M92" s="16">
        <f>SUM(I92:L92)</f>
        <v>11315114.849343415</v>
      </c>
      <c r="N92" s="15">
        <v>29358.411169999996</v>
      </c>
      <c r="O92" s="15">
        <v>0</v>
      </c>
      <c r="P92" s="15">
        <v>51986.698369999998</v>
      </c>
      <c r="Q92" s="15">
        <v>0</v>
      </c>
      <c r="R92" s="15">
        <v>0</v>
      </c>
      <c r="S92" s="15">
        <v>234809.01569856214</v>
      </c>
      <c r="T92" s="15">
        <v>575625.67756199965</v>
      </c>
    </row>
    <row r="93" spans="1:20" ht="14.25" customHeight="1" x14ac:dyDescent="0.25">
      <c r="A93" s="13" t="s">
        <v>125</v>
      </c>
      <c r="B93" s="14">
        <v>43466</v>
      </c>
      <c r="C93" s="15">
        <v>2674813.3982056919</v>
      </c>
      <c r="D93" s="15">
        <v>1251428.1181573356</v>
      </c>
      <c r="E93" s="16">
        <f t="shared" si="10"/>
        <v>1423385.2800483564</v>
      </c>
      <c r="F93" s="15">
        <v>2168725.711930939</v>
      </c>
      <c r="G93" s="15">
        <v>8608897.2843711246</v>
      </c>
      <c r="H93" s="16">
        <f>SUM(F93:G93)</f>
        <v>10777622.996302065</v>
      </c>
      <c r="I93" s="15">
        <v>364292.30093999993</v>
      </c>
      <c r="J93" s="15">
        <v>9132263.9095746092</v>
      </c>
      <c r="K93" s="15">
        <v>1784065.8825891747</v>
      </c>
      <c r="L93" s="15">
        <v>0</v>
      </c>
      <c r="M93" s="16">
        <f>SUM(I93:L93)</f>
        <v>11280622.093103783</v>
      </c>
      <c r="N93" s="15">
        <v>29342.284089999997</v>
      </c>
      <c r="O93" s="15">
        <v>0</v>
      </c>
      <c r="P93" s="15">
        <v>48415.352340000005</v>
      </c>
      <c r="Q93" s="15">
        <v>0</v>
      </c>
      <c r="R93" s="15">
        <v>0</v>
      </c>
      <c r="S93" s="15">
        <v>199662.23356930353</v>
      </c>
      <c r="T93" s="15">
        <v>642966.31677088712</v>
      </c>
    </row>
    <row r="94" spans="1:20" ht="14.25" customHeight="1" x14ac:dyDescent="0.25">
      <c r="A94" s="13" t="s">
        <v>126</v>
      </c>
      <c r="B94" s="14">
        <v>43497</v>
      </c>
      <c r="C94" s="15">
        <v>2685415.7871036641</v>
      </c>
      <c r="D94" s="15">
        <v>1253233.9250006455</v>
      </c>
      <c r="E94" s="16">
        <f t="shared" si="10"/>
        <v>1432181.8621030187</v>
      </c>
      <c r="F94" s="15">
        <v>2240509.3097073678</v>
      </c>
      <c r="G94" s="15">
        <v>8621098.072019577</v>
      </c>
      <c r="H94" s="16">
        <f>SUM(F94:G94)</f>
        <v>10861607.381726945</v>
      </c>
      <c r="I94" s="15">
        <v>363162.87466999993</v>
      </c>
      <c r="J94" s="15">
        <v>9223086.0213246495</v>
      </c>
      <c r="K94" s="15">
        <v>1772444.9686814053</v>
      </c>
      <c r="L94" s="15">
        <v>0</v>
      </c>
      <c r="M94" s="16">
        <f>SUM(I94:L94)</f>
        <v>11358693.864676055</v>
      </c>
      <c r="N94" s="15">
        <v>29291.944259999997</v>
      </c>
      <c r="O94" s="15">
        <v>0</v>
      </c>
      <c r="P94" s="15">
        <v>48351.921989999995</v>
      </c>
      <c r="Q94" s="15">
        <v>0</v>
      </c>
      <c r="R94" s="15">
        <v>0</v>
      </c>
      <c r="S94" s="15">
        <v>202304.6633499465</v>
      </c>
      <c r="T94" s="15">
        <v>655146.85289153131</v>
      </c>
    </row>
    <row r="95" spans="1:20" ht="14.25" customHeight="1" x14ac:dyDescent="0.25">
      <c r="A95" s="13" t="s">
        <v>127</v>
      </c>
      <c r="B95" s="14"/>
      <c r="C95" s="15">
        <v>2933896.3921635868</v>
      </c>
      <c r="D95" s="15">
        <v>1284509.3606733819</v>
      </c>
      <c r="E95" s="16">
        <f t="shared" si="10"/>
        <v>1649387.0314902049</v>
      </c>
      <c r="F95" s="15">
        <v>2312681.4436737448</v>
      </c>
      <c r="G95" s="15">
        <v>8596826.82374705</v>
      </c>
      <c r="H95" s="16">
        <f t="shared" ref="H95:H110" si="11">SUM(F95:G95)</f>
        <v>10909508.267420795</v>
      </c>
      <c r="I95" s="15">
        <v>308091.74956999999</v>
      </c>
      <c r="J95" s="15">
        <v>9463718.0176218823</v>
      </c>
      <c r="K95" s="15">
        <v>1780950.4996683497</v>
      </c>
      <c r="L95" s="15">
        <v>0</v>
      </c>
      <c r="M95" s="16">
        <f t="shared" ref="M95:M110" si="12">SUM(I95:L95)</f>
        <v>11552760.266860234</v>
      </c>
      <c r="N95" s="15">
        <v>35418.084689999989</v>
      </c>
      <c r="O95" s="15">
        <v>0</v>
      </c>
      <c r="P95" s="15">
        <v>47081.044529999999</v>
      </c>
      <c r="Q95" s="15">
        <v>0</v>
      </c>
      <c r="R95" s="15">
        <v>0</v>
      </c>
      <c r="S95" s="15">
        <v>109284.08932909183</v>
      </c>
      <c r="T95" s="15">
        <v>814351.81911395048</v>
      </c>
    </row>
    <row r="96" spans="1:20" x14ac:dyDescent="0.25">
      <c r="A96" s="13" t="s">
        <v>128</v>
      </c>
      <c r="B96" s="17" t="s">
        <v>38</v>
      </c>
      <c r="C96" s="15">
        <v>2850386.7719996078</v>
      </c>
      <c r="D96" s="15">
        <v>1206757.3890629115</v>
      </c>
      <c r="E96" s="16">
        <f t="shared" si="10"/>
        <v>1643629.3829366963</v>
      </c>
      <c r="F96" s="15">
        <v>2348719.1553030759</v>
      </c>
      <c r="G96" s="15">
        <v>8586319.0249959007</v>
      </c>
      <c r="H96" s="16">
        <f t="shared" si="11"/>
        <v>10935038.180298977</v>
      </c>
      <c r="I96" s="15">
        <v>312232.93115999992</v>
      </c>
      <c r="J96" s="15">
        <v>9408186.666918315</v>
      </c>
      <c r="K96" s="15">
        <v>1772213.6672682122</v>
      </c>
      <c r="L96" s="15">
        <v>0</v>
      </c>
      <c r="M96" s="16">
        <f t="shared" si="12"/>
        <v>11492633.265346527</v>
      </c>
      <c r="N96" s="15">
        <v>33766.549279999992</v>
      </c>
      <c r="O96" s="15">
        <v>0</v>
      </c>
      <c r="P96" s="15">
        <v>47044.212870000003</v>
      </c>
      <c r="Q96" s="15">
        <v>0</v>
      </c>
      <c r="R96" s="15">
        <v>0</v>
      </c>
      <c r="S96" s="15">
        <v>157183.95973221678</v>
      </c>
      <c r="T96" s="15">
        <v>848039.58243040671</v>
      </c>
    </row>
    <row r="97" spans="1:20" x14ac:dyDescent="0.25">
      <c r="A97" s="13" t="s">
        <v>129</v>
      </c>
      <c r="B97" s="17"/>
      <c r="C97" s="15">
        <v>2892258.4652368729</v>
      </c>
      <c r="D97" s="15">
        <v>1196967.238201306</v>
      </c>
      <c r="E97" s="16">
        <f t="shared" si="10"/>
        <v>1695291.2270355669</v>
      </c>
      <c r="F97" s="15">
        <v>2386055.3190862257</v>
      </c>
      <c r="G97" s="15">
        <v>8573702.8775800206</v>
      </c>
      <c r="H97" s="16">
        <f t="shared" si="11"/>
        <v>10959758.196666246</v>
      </c>
      <c r="I97" s="15">
        <v>309074.12014000007</v>
      </c>
      <c r="J97" s="15">
        <v>9431222.0127592459</v>
      </c>
      <c r="K97" s="15">
        <v>1781511.2350695878</v>
      </c>
      <c r="L97" s="15">
        <v>0</v>
      </c>
      <c r="M97" s="16">
        <f t="shared" si="12"/>
        <v>11521807.367968833</v>
      </c>
      <c r="N97" s="15">
        <v>33614.164189999996</v>
      </c>
      <c r="O97" s="15">
        <v>0</v>
      </c>
      <c r="P97" s="15">
        <v>47353.52233</v>
      </c>
      <c r="Q97" s="15">
        <v>0</v>
      </c>
      <c r="R97" s="15">
        <v>0</v>
      </c>
      <c r="S97" s="15">
        <v>161706.72656878782</v>
      </c>
      <c r="T97" s="15">
        <v>890567.64955792925</v>
      </c>
    </row>
    <row r="98" spans="1:20" x14ac:dyDescent="0.25">
      <c r="A98" s="13" t="s">
        <v>130</v>
      </c>
      <c r="B98" s="17"/>
      <c r="C98" s="15">
        <v>3070261.9133406226</v>
      </c>
      <c r="D98" s="15">
        <v>1288595.0413797223</v>
      </c>
      <c r="E98" s="16">
        <f t="shared" si="10"/>
        <v>1781666.8719609003</v>
      </c>
      <c r="F98" s="15">
        <v>2347087.741348289</v>
      </c>
      <c r="G98" s="15">
        <v>8602022.4551112894</v>
      </c>
      <c r="H98" s="16">
        <f t="shared" si="11"/>
        <v>10949110.196459578</v>
      </c>
      <c r="I98" s="15">
        <v>288084.56083000009</v>
      </c>
      <c r="J98" s="15">
        <v>9561526.5304960627</v>
      </c>
      <c r="K98" s="15">
        <v>1783901.4198072045</v>
      </c>
      <c r="L98" s="15">
        <v>0</v>
      </c>
      <c r="M98" s="16">
        <f t="shared" si="12"/>
        <v>11633512.511133268</v>
      </c>
      <c r="N98" s="15">
        <v>34779.42886</v>
      </c>
      <c r="O98" s="15">
        <v>0</v>
      </c>
      <c r="P98" s="15">
        <v>45975.308859999997</v>
      </c>
      <c r="Q98" s="15">
        <v>0</v>
      </c>
      <c r="R98" s="15">
        <v>0</v>
      </c>
      <c r="S98" s="15">
        <v>148376.07332654437</v>
      </c>
      <c r="T98" s="15">
        <v>868133.74624351331</v>
      </c>
    </row>
    <row r="99" spans="1:20" x14ac:dyDescent="0.25">
      <c r="A99" s="13" t="s">
        <v>131</v>
      </c>
      <c r="B99" s="17"/>
      <c r="C99" s="15">
        <v>2985223.1235924494</v>
      </c>
      <c r="D99" s="15">
        <v>1285070.0033551548</v>
      </c>
      <c r="E99" s="16">
        <f t="shared" si="10"/>
        <v>1700153.1202372946</v>
      </c>
      <c r="F99" s="15">
        <v>2290110.4705603318</v>
      </c>
      <c r="G99" s="15">
        <v>8615662.459792655</v>
      </c>
      <c r="H99" s="16">
        <f t="shared" si="11"/>
        <v>10905772.930352986</v>
      </c>
      <c r="I99" s="15">
        <v>290391.86882000003</v>
      </c>
      <c r="J99" s="15">
        <v>9468134.0114228502</v>
      </c>
      <c r="K99" s="15">
        <v>1778521.9253782826</v>
      </c>
      <c r="L99" s="15">
        <v>0</v>
      </c>
      <c r="M99" s="16">
        <f t="shared" si="12"/>
        <v>11537047.805621132</v>
      </c>
      <c r="N99" s="15">
        <v>34759.038629999995</v>
      </c>
      <c r="O99" s="15">
        <v>0</v>
      </c>
      <c r="P99" s="15">
        <v>45983.232550000001</v>
      </c>
      <c r="Q99" s="15">
        <v>0</v>
      </c>
      <c r="R99" s="15">
        <v>0</v>
      </c>
      <c r="S99" s="15">
        <v>174961.51858579717</v>
      </c>
      <c r="T99" s="15">
        <v>813174.45326855534</v>
      </c>
    </row>
    <row r="100" spans="1:20" x14ac:dyDescent="0.25">
      <c r="A100" s="13" t="s">
        <v>132</v>
      </c>
      <c r="B100" s="17"/>
      <c r="C100" s="15">
        <v>3016728.8504762882</v>
      </c>
      <c r="D100" s="15">
        <v>1281442.1388106172</v>
      </c>
      <c r="E100" s="16">
        <f t="shared" si="10"/>
        <v>1735286.7116656711</v>
      </c>
      <c r="F100" s="15">
        <v>2306860.9796280167</v>
      </c>
      <c r="G100" s="15">
        <v>8535431.0838542376</v>
      </c>
      <c r="H100" s="16">
        <f t="shared" si="11"/>
        <v>10842292.063482255</v>
      </c>
      <c r="I100" s="15">
        <v>295368.33244999993</v>
      </c>
      <c r="J100" s="15">
        <v>9450917.543163212</v>
      </c>
      <c r="K100" s="15">
        <v>1786335.1061026773</v>
      </c>
      <c r="L100" s="15">
        <v>0</v>
      </c>
      <c r="M100" s="16">
        <f t="shared" si="12"/>
        <v>11532620.98171589</v>
      </c>
      <c r="N100" s="15">
        <v>34766.429209999995</v>
      </c>
      <c r="O100" s="15">
        <v>0</v>
      </c>
      <c r="P100" s="15">
        <v>46076.43232</v>
      </c>
      <c r="Q100" s="15">
        <v>0</v>
      </c>
      <c r="R100" s="15">
        <v>0</v>
      </c>
      <c r="S100" s="15">
        <v>203498.60707172402</v>
      </c>
      <c r="T100" s="15">
        <v>760616.32426470728</v>
      </c>
    </row>
    <row r="101" spans="1:20" x14ac:dyDescent="0.25">
      <c r="A101" s="13" t="s">
        <v>133</v>
      </c>
      <c r="B101" s="17"/>
      <c r="C101" s="15">
        <v>2728355.3776825964</v>
      </c>
      <c r="D101" s="15">
        <v>1315114.9979189087</v>
      </c>
      <c r="E101" s="16">
        <f t="shared" si="10"/>
        <v>1413240.3797636877</v>
      </c>
      <c r="F101" s="15">
        <v>2322573.836170434</v>
      </c>
      <c r="G101" s="15">
        <v>8545440.8379371222</v>
      </c>
      <c r="H101" s="16">
        <f t="shared" si="11"/>
        <v>10868014.674107555</v>
      </c>
      <c r="I101" s="15">
        <v>284581.92706000007</v>
      </c>
      <c r="J101" s="15">
        <v>9447986.9887026679</v>
      </c>
      <c r="K101" s="15">
        <v>1760529.8131937238</v>
      </c>
      <c r="L101" s="15">
        <v>0</v>
      </c>
      <c r="M101" s="16">
        <f t="shared" si="12"/>
        <v>11493098.728956392</v>
      </c>
      <c r="N101" s="15">
        <v>34287.771639999999</v>
      </c>
      <c r="O101" s="15">
        <v>0</v>
      </c>
      <c r="P101" s="15">
        <v>44642.935850000002</v>
      </c>
      <c r="Q101" s="15">
        <v>0</v>
      </c>
      <c r="R101" s="15">
        <v>0</v>
      </c>
      <c r="S101" s="15">
        <v>228297.25055681495</v>
      </c>
      <c r="T101" s="15">
        <v>480928.36670119467</v>
      </c>
    </row>
    <row r="102" spans="1:20" x14ac:dyDescent="0.25">
      <c r="A102" s="13" t="s">
        <v>134</v>
      </c>
      <c r="B102" s="17"/>
      <c r="C102" s="15">
        <v>2719980.2190327551</v>
      </c>
      <c r="D102" s="15">
        <v>1345343.0127663868</v>
      </c>
      <c r="E102" s="16">
        <f t="shared" si="10"/>
        <v>1374637.2062663683</v>
      </c>
      <c r="F102" s="15">
        <v>2356555.495221734</v>
      </c>
      <c r="G102" s="15">
        <v>8580488.823625572</v>
      </c>
      <c r="H102" s="16">
        <f t="shared" si="11"/>
        <v>10937044.318847306</v>
      </c>
      <c r="I102" s="15">
        <v>275989.36891000014</v>
      </c>
      <c r="J102" s="15">
        <v>9422628.7758116219</v>
      </c>
      <c r="K102" s="15">
        <v>1754129.2479607803</v>
      </c>
      <c r="L102" s="15">
        <v>0</v>
      </c>
      <c r="M102" s="16">
        <f t="shared" si="12"/>
        <v>11452747.392682401</v>
      </c>
      <c r="N102" s="15">
        <v>34261.541870000001</v>
      </c>
      <c r="O102" s="15">
        <v>0</v>
      </c>
      <c r="P102" s="15">
        <v>45451.524469999997</v>
      </c>
      <c r="Q102" s="15">
        <v>0</v>
      </c>
      <c r="R102" s="15">
        <v>0</v>
      </c>
      <c r="S102" s="15">
        <v>248910.31443769694</v>
      </c>
      <c r="T102" s="15">
        <v>530310.75146853388</v>
      </c>
    </row>
    <row r="103" spans="1:20" x14ac:dyDescent="0.25">
      <c r="A103" s="13" t="s">
        <v>135</v>
      </c>
      <c r="B103" s="17"/>
      <c r="C103" s="15">
        <v>2690386.676671464</v>
      </c>
      <c r="D103" s="15">
        <v>1257394.0864235973</v>
      </c>
      <c r="E103" s="16">
        <f t="shared" si="10"/>
        <v>1432992.5902478667</v>
      </c>
      <c r="F103" s="15">
        <v>2400506.2999140741</v>
      </c>
      <c r="G103" s="15">
        <v>8589163.1131533124</v>
      </c>
      <c r="H103" s="16">
        <f t="shared" si="11"/>
        <v>10989669.413067386</v>
      </c>
      <c r="I103" s="15">
        <v>300749.55502000009</v>
      </c>
      <c r="J103" s="15">
        <v>9491266.1797887515</v>
      </c>
      <c r="K103" s="15">
        <v>1747140.247106941</v>
      </c>
      <c r="L103" s="15">
        <v>0</v>
      </c>
      <c r="M103" s="16">
        <f t="shared" si="12"/>
        <v>11539155.981915694</v>
      </c>
      <c r="N103" s="15">
        <v>34214.026539999999</v>
      </c>
      <c r="O103" s="15">
        <v>0</v>
      </c>
      <c r="P103" s="15">
        <v>45569.890060000005</v>
      </c>
      <c r="Q103" s="15">
        <v>0</v>
      </c>
      <c r="R103" s="15">
        <v>0</v>
      </c>
      <c r="S103" s="15">
        <v>263692.04319427907</v>
      </c>
      <c r="T103" s="15">
        <v>540030.06013862428</v>
      </c>
    </row>
    <row r="104" spans="1:20" x14ac:dyDescent="0.25">
      <c r="A104" s="13" t="s">
        <v>136</v>
      </c>
      <c r="B104" s="17"/>
      <c r="C104" s="15">
        <v>3005648.5189832649</v>
      </c>
      <c r="D104" s="15">
        <v>1341479.2411384569</v>
      </c>
      <c r="E104" s="16">
        <f t="shared" si="10"/>
        <v>1664169.2778448081</v>
      </c>
      <c r="F104" s="15">
        <v>2227024.2722221958</v>
      </c>
      <c r="G104" s="15">
        <v>8630925.0213528927</v>
      </c>
      <c r="H104" s="16">
        <f t="shared" si="11"/>
        <v>10857949.293575089</v>
      </c>
      <c r="I104" s="15">
        <v>290660.42177000002</v>
      </c>
      <c r="J104" s="15">
        <v>9611000.545259947</v>
      </c>
      <c r="K104" s="15">
        <v>1753211.3724587809</v>
      </c>
      <c r="L104" s="15">
        <v>0</v>
      </c>
      <c r="M104" s="16">
        <f t="shared" si="12"/>
        <v>11654872.339488728</v>
      </c>
      <c r="N104" s="15">
        <v>34470.323349999999</v>
      </c>
      <c r="O104" s="15">
        <v>0</v>
      </c>
      <c r="P104" s="15">
        <v>44447.720159999997</v>
      </c>
      <c r="Q104" s="15">
        <v>0</v>
      </c>
      <c r="R104" s="15">
        <v>0</v>
      </c>
      <c r="S104" s="15">
        <v>263588.2367283036</v>
      </c>
      <c r="T104" s="15">
        <v>524739.95285834814</v>
      </c>
    </row>
    <row r="105" spans="1:20" x14ac:dyDescent="0.25">
      <c r="A105" s="13">
        <v>43831</v>
      </c>
      <c r="B105" s="17"/>
      <c r="C105" s="15">
        <v>3192363.8337772181</v>
      </c>
      <c r="D105" s="15">
        <v>1313269.3703609011</v>
      </c>
      <c r="E105" s="16">
        <f t="shared" si="10"/>
        <v>1879094.463416317</v>
      </c>
      <c r="F105" s="15">
        <v>2211927.7478717314</v>
      </c>
      <c r="G105" s="15">
        <v>8526931.6566266231</v>
      </c>
      <c r="H105" s="16">
        <f t="shared" si="11"/>
        <v>10738859.404498354</v>
      </c>
      <c r="I105" s="15">
        <v>279482.00110000011</v>
      </c>
      <c r="J105" s="15">
        <v>9603474.6371421441</v>
      </c>
      <c r="K105" s="15">
        <v>1733587.183163773</v>
      </c>
      <c r="L105" s="15">
        <v>0</v>
      </c>
      <c r="M105" s="16">
        <f t="shared" si="12"/>
        <v>11616543.821405917</v>
      </c>
      <c r="N105" s="15">
        <v>34102.582820000003</v>
      </c>
      <c r="O105" s="15">
        <v>0</v>
      </c>
      <c r="P105" s="15">
        <v>44414.859779999999</v>
      </c>
      <c r="Q105" s="15">
        <v>0</v>
      </c>
      <c r="R105" s="15">
        <v>0</v>
      </c>
      <c r="S105" s="15">
        <v>287340.54043519823</v>
      </c>
      <c r="T105" s="15">
        <v>635552.05888130702</v>
      </c>
    </row>
    <row r="106" spans="1:20" x14ac:dyDescent="0.25">
      <c r="A106" s="13">
        <v>43862</v>
      </c>
      <c r="B106" s="17"/>
      <c r="C106" s="15">
        <v>3164666.485727773</v>
      </c>
      <c r="D106" s="15">
        <v>1268810.336287668</v>
      </c>
      <c r="E106" s="16">
        <f t="shared" si="10"/>
        <v>1895856.1494401051</v>
      </c>
      <c r="F106" s="15">
        <v>2229681.2064716639</v>
      </c>
      <c r="G106" s="15">
        <v>8590016.6076214425</v>
      </c>
      <c r="H106" s="16">
        <f t="shared" si="11"/>
        <v>10819697.814093105</v>
      </c>
      <c r="I106" s="15">
        <v>287932.1118034714</v>
      </c>
      <c r="J106" s="15">
        <v>9844356.4395498633</v>
      </c>
      <c r="K106" s="15">
        <v>1729626.8550054182</v>
      </c>
      <c r="L106" s="15">
        <v>0</v>
      </c>
      <c r="M106" s="16">
        <f t="shared" si="12"/>
        <v>11861915.406358754</v>
      </c>
      <c r="N106" s="15">
        <v>34496.498089999994</v>
      </c>
      <c r="O106" s="15">
        <v>0</v>
      </c>
      <c r="P106" s="15">
        <v>43907.715779999999</v>
      </c>
      <c r="Q106" s="15">
        <v>0</v>
      </c>
      <c r="R106" s="15">
        <v>0</v>
      </c>
      <c r="S106" s="15">
        <v>223758.16984341224</v>
      </c>
      <c r="T106" s="15">
        <v>551476.16718013841</v>
      </c>
    </row>
    <row r="107" spans="1:20" x14ac:dyDescent="0.25">
      <c r="A107" s="13">
        <v>43891</v>
      </c>
      <c r="B107" s="17"/>
      <c r="C107" s="15">
        <v>3353548.2923783315</v>
      </c>
      <c r="D107" s="15">
        <v>1249493.5697241861</v>
      </c>
      <c r="E107" s="16">
        <f t="shared" si="10"/>
        <v>2104054.7226541452</v>
      </c>
      <c r="F107" s="15">
        <v>2301554.2315522623</v>
      </c>
      <c r="G107" s="15">
        <v>8543346.2611730881</v>
      </c>
      <c r="H107" s="16">
        <f t="shared" si="11"/>
        <v>10844900.49272535</v>
      </c>
      <c r="I107" s="15">
        <v>247000.71637134359</v>
      </c>
      <c r="J107" s="15">
        <v>9978094.812518077</v>
      </c>
      <c r="K107" s="15">
        <v>1721322.1415742447</v>
      </c>
      <c r="L107" s="15">
        <v>0</v>
      </c>
      <c r="M107" s="16">
        <f t="shared" si="12"/>
        <v>11946417.670463666</v>
      </c>
      <c r="N107" s="15">
        <v>38325.370089999997</v>
      </c>
      <c r="O107" s="15">
        <v>0</v>
      </c>
      <c r="P107" s="15">
        <v>41280.36391</v>
      </c>
      <c r="Q107" s="15">
        <v>0</v>
      </c>
      <c r="R107" s="15">
        <v>0</v>
      </c>
      <c r="S107" s="15">
        <v>259653.51565269404</v>
      </c>
      <c r="T107" s="15">
        <v>663278.2893458741</v>
      </c>
    </row>
    <row r="108" spans="1:20" x14ac:dyDescent="0.25">
      <c r="A108" s="13">
        <v>43922</v>
      </c>
      <c r="B108" s="17"/>
      <c r="C108" s="15">
        <v>3468132.3119754335</v>
      </c>
      <c r="D108" s="15">
        <v>1210353.4496262362</v>
      </c>
      <c r="E108" s="16">
        <f t="shared" si="10"/>
        <v>2257778.8623491973</v>
      </c>
      <c r="F108" s="15">
        <v>2311510.6015954865</v>
      </c>
      <c r="G108" s="15">
        <v>8486504.2145539597</v>
      </c>
      <c r="H108" s="16">
        <f t="shared" si="11"/>
        <v>10798014.816149447</v>
      </c>
      <c r="I108" s="15">
        <v>280572.38041862694</v>
      </c>
      <c r="J108" s="15">
        <v>9986756.3461043127</v>
      </c>
      <c r="K108" s="15">
        <v>1716401.6999253694</v>
      </c>
      <c r="L108" s="15">
        <v>0</v>
      </c>
      <c r="M108" s="16">
        <f t="shared" si="12"/>
        <v>11983730.426448308</v>
      </c>
      <c r="N108" s="15">
        <v>43494.882690000006</v>
      </c>
      <c r="O108" s="15">
        <v>0</v>
      </c>
      <c r="P108" s="15">
        <v>41280.36391</v>
      </c>
      <c r="Q108" s="15">
        <v>0</v>
      </c>
      <c r="R108" s="15">
        <v>0</v>
      </c>
      <c r="S108" s="15">
        <v>255789.67315761419</v>
      </c>
      <c r="T108" s="15">
        <v>731498.3249156184</v>
      </c>
    </row>
    <row r="109" spans="1:20" x14ac:dyDescent="0.25">
      <c r="A109" s="13">
        <v>43952</v>
      </c>
      <c r="B109" s="17"/>
      <c r="C109" s="15">
        <v>3321005.4040809302</v>
      </c>
      <c r="D109" s="15">
        <v>1200650.7074399074</v>
      </c>
      <c r="E109" s="16">
        <f t="shared" si="10"/>
        <v>2120354.6966410228</v>
      </c>
      <c r="F109" s="15">
        <v>2433401.7404253483</v>
      </c>
      <c r="G109" s="15">
        <v>8521819.7712650299</v>
      </c>
      <c r="H109" s="16">
        <f t="shared" si="11"/>
        <v>10955221.511690378</v>
      </c>
      <c r="I109" s="15">
        <v>276915.90892034513</v>
      </c>
      <c r="J109" s="15">
        <v>10066265.873637574</v>
      </c>
      <c r="K109" s="15">
        <v>1691944.6409384299</v>
      </c>
      <c r="L109" s="15">
        <v>0</v>
      </c>
      <c r="M109" s="16">
        <f t="shared" si="12"/>
        <v>12035126.423496349</v>
      </c>
      <c r="N109" s="15">
        <v>43604.922320000005</v>
      </c>
      <c r="O109" s="15">
        <v>0</v>
      </c>
      <c r="P109" s="15">
        <v>41280.36391</v>
      </c>
      <c r="Q109" s="15">
        <v>0</v>
      </c>
      <c r="R109" s="15">
        <v>0</v>
      </c>
      <c r="S109" s="15">
        <v>245638.07280542026</v>
      </c>
      <c r="T109" s="15">
        <v>709926.41945508553</v>
      </c>
    </row>
    <row r="110" spans="1:20" x14ac:dyDescent="0.25">
      <c r="A110" s="13">
        <v>43983</v>
      </c>
      <c r="B110" s="17"/>
      <c r="C110" s="15">
        <v>3594601.5425372124</v>
      </c>
      <c r="D110" s="15">
        <v>1542508.5993902534</v>
      </c>
      <c r="E110" s="16">
        <f t="shared" si="10"/>
        <v>2052092.9431469589</v>
      </c>
      <c r="F110" s="15">
        <v>2186353.0660980013</v>
      </c>
      <c r="G110" s="15">
        <v>8492832.1468463764</v>
      </c>
      <c r="H110" s="16">
        <f t="shared" si="11"/>
        <v>10679185.212944377</v>
      </c>
      <c r="I110" s="15">
        <v>275235.26640061708</v>
      </c>
      <c r="J110" s="15">
        <v>10057722.599581771</v>
      </c>
      <c r="K110" s="15">
        <v>1672745.4324836866</v>
      </c>
      <c r="L110" s="15">
        <v>0</v>
      </c>
      <c r="M110" s="16">
        <f t="shared" si="12"/>
        <v>12005703.298466073</v>
      </c>
      <c r="N110" s="15">
        <v>43713.487890000011</v>
      </c>
      <c r="O110" s="15">
        <v>0</v>
      </c>
      <c r="P110" s="15">
        <v>40116.649079999996</v>
      </c>
      <c r="Q110" s="15">
        <v>0</v>
      </c>
      <c r="R110" s="15">
        <v>0</v>
      </c>
      <c r="S110" s="15">
        <v>243606.24715412618</v>
      </c>
      <c r="T110" s="15">
        <v>398138.46405041363</v>
      </c>
    </row>
    <row r="111" spans="1:20" x14ac:dyDescent="0.25">
      <c r="I111" s="4"/>
      <c r="J111" s="4"/>
      <c r="K111" s="4"/>
      <c r="L111" s="4"/>
      <c r="M111" s="4"/>
    </row>
    <row r="112" spans="1:20" x14ac:dyDescent="0.25">
      <c r="I112" s="4"/>
      <c r="J112" s="4"/>
      <c r="K112" s="4"/>
      <c r="L112" s="4"/>
      <c r="M112" s="4"/>
    </row>
    <row r="113" spans="9:13" x14ac:dyDescent="0.25">
      <c r="I113" s="4"/>
      <c r="J113" s="4"/>
      <c r="K113" s="4"/>
      <c r="L113" s="4"/>
      <c r="M113" s="4"/>
    </row>
    <row r="114" spans="9:13" x14ac:dyDescent="0.25">
      <c r="I114" s="4"/>
      <c r="J114" s="4"/>
      <c r="K114" s="4"/>
      <c r="L114" s="4"/>
      <c r="M114" s="4"/>
    </row>
    <row r="115" spans="9:13" x14ac:dyDescent="0.25">
      <c r="I115" s="4"/>
      <c r="J115" s="4"/>
      <c r="K115" s="4"/>
      <c r="L115" s="4"/>
      <c r="M115" s="4"/>
    </row>
    <row r="116" spans="9:13" x14ac:dyDescent="0.25">
      <c r="I116" s="4"/>
      <c r="J116" s="4"/>
      <c r="K116" s="4"/>
      <c r="L116" s="4"/>
      <c r="M116" s="4"/>
    </row>
    <row r="117" spans="9:13" x14ac:dyDescent="0.25">
      <c r="I117" s="4"/>
      <c r="J117" s="4"/>
      <c r="K117" s="4"/>
      <c r="L117" s="4"/>
      <c r="M117" s="4"/>
    </row>
    <row r="118" spans="9:13" x14ac:dyDescent="0.25">
      <c r="I118" s="4"/>
      <c r="J118" s="4"/>
      <c r="K118" s="4"/>
      <c r="L118" s="4"/>
      <c r="M118" s="4"/>
    </row>
    <row r="119" spans="9:13" x14ac:dyDescent="0.25">
      <c r="I119" s="4"/>
      <c r="J119" s="4"/>
      <c r="K119" s="4"/>
      <c r="L119" s="4"/>
      <c r="M119" s="4"/>
    </row>
    <row r="120" spans="9:13" x14ac:dyDescent="0.25">
      <c r="I120" s="4"/>
      <c r="J120" s="4"/>
      <c r="K120" s="4"/>
      <c r="L120" s="4"/>
      <c r="M120" s="4"/>
    </row>
    <row r="121" spans="9:13" x14ac:dyDescent="0.25">
      <c r="I121" s="4"/>
      <c r="J121" s="4"/>
      <c r="K121" s="4"/>
      <c r="L121" s="4"/>
      <c r="M121" s="4"/>
    </row>
    <row r="122" spans="9:13" x14ac:dyDescent="0.25">
      <c r="I122" s="4"/>
      <c r="J122" s="4"/>
      <c r="K122" s="4"/>
      <c r="L122" s="4"/>
      <c r="M122" s="4"/>
    </row>
    <row r="123" spans="9:13" x14ac:dyDescent="0.25">
      <c r="I123" s="4"/>
      <c r="J123" s="4"/>
      <c r="K123" s="4"/>
      <c r="L123" s="4"/>
      <c r="M123" s="4"/>
    </row>
    <row r="124" spans="9:13" x14ac:dyDescent="0.25">
      <c r="I124" s="4"/>
      <c r="J124" s="4"/>
      <c r="K124" s="4"/>
      <c r="L124" s="4"/>
      <c r="M124" s="4"/>
    </row>
    <row r="125" spans="9:13" x14ac:dyDescent="0.25">
      <c r="I125" s="4"/>
      <c r="J125" s="4"/>
      <c r="K125" s="4"/>
      <c r="L125" s="4"/>
      <c r="M125" s="4"/>
    </row>
    <row r="126" spans="9:13" x14ac:dyDescent="0.25">
      <c r="I126" s="4"/>
      <c r="J126" s="4"/>
      <c r="K126" s="4"/>
      <c r="L126" s="4"/>
      <c r="M126" s="4"/>
    </row>
    <row r="127" spans="9:13" x14ac:dyDescent="0.25">
      <c r="I127" s="4"/>
      <c r="J127" s="4"/>
      <c r="K127" s="4"/>
      <c r="L127" s="4"/>
      <c r="M127" s="4"/>
    </row>
    <row r="128" spans="9:13" x14ac:dyDescent="0.25">
      <c r="I128" s="4"/>
      <c r="J128" s="4"/>
      <c r="K128" s="4"/>
      <c r="L128" s="4"/>
      <c r="M128" s="4"/>
    </row>
    <row r="129" spans="9:13" x14ac:dyDescent="0.25">
      <c r="I129" s="4"/>
      <c r="J129" s="4"/>
      <c r="K129" s="4"/>
      <c r="L129" s="4"/>
      <c r="M129" s="4"/>
    </row>
    <row r="130" spans="9:13" x14ac:dyDescent="0.25">
      <c r="I130" s="4"/>
      <c r="J130" s="4"/>
      <c r="K130" s="4"/>
      <c r="L130" s="4"/>
      <c r="M130" s="4"/>
    </row>
    <row r="131" spans="9:13" x14ac:dyDescent="0.25">
      <c r="I131" s="4"/>
      <c r="J131" s="4"/>
      <c r="K131" s="4"/>
      <c r="L131" s="4"/>
      <c r="M131" s="4"/>
    </row>
    <row r="132" spans="9:13" x14ac:dyDescent="0.25">
      <c r="I132" s="4"/>
      <c r="J132" s="4"/>
      <c r="K132" s="4"/>
      <c r="L132" s="4"/>
      <c r="M132" s="4"/>
    </row>
    <row r="133" spans="9:13" x14ac:dyDescent="0.25">
      <c r="I133" s="4"/>
      <c r="J133" s="4"/>
      <c r="K133" s="4"/>
      <c r="L133" s="4"/>
      <c r="M133" s="4"/>
    </row>
    <row r="134" spans="9:13" x14ac:dyDescent="0.25">
      <c r="I134" s="4"/>
      <c r="J134" s="4"/>
      <c r="K134" s="4"/>
      <c r="L134" s="4"/>
      <c r="M134" s="4"/>
    </row>
    <row r="135" spans="9:13" x14ac:dyDescent="0.25">
      <c r="I135" s="4"/>
      <c r="J135" s="4"/>
      <c r="K135" s="4"/>
      <c r="L135" s="4"/>
      <c r="M135" s="4"/>
    </row>
    <row r="136" spans="9:13" x14ac:dyDescent="0.25">
      <c r="I136" s="4"/>
      <c r="J136" s="4"/>
      <c r="K136" s="4"/>
      <c r="L136" s="4"/>
      <c r="M136" s="4"/>
    </row>
    <row r="137" spans="9:13" x14ac:dyDescent="0.25">
      <c r="I137" s="4"/>
      <c r="J137" s="4"/>
      <c r="K137" s="4"/>
      <c r="L137" s="4"/>
      <c r="M137" s="4"/>
    </row>
    <row r="138" spans="9:13" x14ac:dyDescent="0.25">
      <c r="I138" s="4"/>
      <c r="J138" s="4"/>
      <c r="K138" s="4"/>
      <c r="L138" s="4"/>
      <c r="M138" s="4"/>
    </row>
    <row r="139" spans="9:13" x14ac:dyDescent="0.25">
      <c r="I139" s="4"/>
      <c r="J139" s="4"/>
      <c r="K139" s="4"/>
      <c r="L139" s="4"/>
      <c r="M139" s="4"/>
    </row>
    <row r="140" spans="9:13" x14ac:dyDescent="0.25">
      <c r="I140" s="5"/>
      <c r="J140" s="5"/>
      <c r="K140" s="5"/>
      <c r="L140" s="5"/>
      <c r="M140" s="5"/>
    </row>
    <row r="141" spans="9:13" x14ac:dyDescent="0.25">
      <c r="I141" s="5"/>
      <c r="J141" s="5"/>
      <c r="K141" s="5"/>
      <c r="L141" s="5"/>
      <c r="M141" s="5"/>
    </row>
    <row r="142" spans="9:13" x14ac:dyDescent="0.25">
      <c r="I142" s="5"/>
      <c r="J142" s="5"/>
      <c r="K142" s="5"/>
      <c r="L142" s="5"/>
      <c r="M142" s="5"/>
    </row>
    <row r="143" spans="9:13" x14ac:dyDescent="0.25">
      <c r="I143" s="5"/>
      <c r="J143" s="5"/>
      <c r="K143" s="5"/>
      <c r="L143" s="5"/>
      <c r="M143" s="5"/>
    </row>
    <row r="144" spans="9:13" x14ac:dyDescent="0.25">
      <c r="I144" s="5"/>
      <c r="J144" s="5"/>
      <c r="K144" s="5"/>
      <c r="L144" s="5"/>
      <c r="M144" s="5"/>
    </row>
    <row r="145" spans="9:13" x14ac:dyDescent="0.25">
      <c r="I145" s="5"/>
      <c r="J145" s="5"/>
      <c r="K145" s="5"/>
      <c r="L145" s="5"/>
      <c r="M145" s="5"/>
    </row>
    <row r="146" spans="9:13" x14ac:dyDescent="0.25">
      <c r="I146" s="5"/>
      <c r="J146" s="5"/>
      <c r="K146" s="5"/>
      <c r="L146" s="5"/>
      <c r="M146" s="5"/>
    </row>
    <row r="147" spans="9:13" x14ac:dyDescent="0.25">
      <c r="I147" s="5"/>
      <c r="J147" s="5"/>
      <c r="K147" s="5"/>
      <c r="L147" s="5"/>
      <c r="M147" s="5"/>
    </row>
    <row r="148" spans="9:13" x14ac:dyDescent="0.25">
      <c r="I148" s="5"/>
      <c r="J148" s="5"/>
      <c r="K148" s="5"/>
      <c r="L148" s="5"/>
      <c r="M148" s="5"/>
    </row>
    <row r="149" spans="9:13" x14ac:dyDescent="0.25">
      <c r="I149" s="5"/>
      <c r="J149" s="5"/>
      <c r="K149" s="5"/>
      <c r="L149" s="5"/>
      <c r="M149" s="5"/>
    </row>
    <row r="150" spans="9:13" x14ac:dyDescent="0.25">
      <c r="I150" s="5"/>
      <c r="J150" s="5"/>
      <c r="K150" s="5"/>
      <c r="L150" s="5"/>
      <c r="M150" s="5"/>
    </row>
    <row r="151" spans="9:13" x14ac:dyDescent="0.25">
      <c r="I151" s="5"/>
      <c r="J151" s="5"/>
      <c r="K151" s="5"/>
      <c r="L151" s="5"/>
      <c r="M151" s="5"/>
    </row>
    <row r="152" spans="9:13" x14ac:dyDescent="0.25">
      <c r="I152" s="5"/>
      <c r="J152" s="5"/>
      <c r="K152" s="5"/>
      <c r="L152" s="5"/>
      <c r="M152" s="5"/>
    </row>
    <row r="153" spans="9:13" x14ac:dyDescent="0.25">
      <c r="I153" s="5"/>
      <c r="J153" s="5"/>
      <c r="K153" s="5"/>
      <c r="L153" s="5"/>
      <c r="M153" s="5"/>
    </row>
    <row r="154" spans="9:13" x14ac:dyDescent="0.25">
      <c r="I154" s="5"/>
      <c r="J154" s="5"/>
      <c r="K154" s="5"/>
      <c r="L154" s="5"/>
      <c r="M154" s="5"/>
    </row>
    <row r="155" spans="9:13" x14ac:dyDescent="0.25">
      <c r="I155" s="5"/>
      <c r="J155" s="5"/>
      <c r="K155" s="5"/>
      <c r="L155" s="5"/>
      <c r="M155" s="5"/>
    </row>
    <row r="156" spans="9:13" x14ac:dyDescent="0.25">
      <c r="I156" s="5"/>
      <c r="J156" s="5"/>
      <c r="K156" s="5"/>
      <c r="L156" s="5"/>
      <c r="M156" s="5"/>
    </row>
    <row r="157" spans="9:13" x14ac:dyDescent="0.25">
      <c r="I157" s="5"/>
      <c r="J157" s="5"/>
      <c r="K157" s="5"/>
      <c r="L157" s="5"/>
      <c r="M157" s="5"/>
    </row>
    <row r="158" spans="9:13" x14ac:dyDescent="0.25">
      <c r="I158" s="5"/>
      <c r="J158" s="5"/>
      <c r="K158" s="5"/>
      <c r="L158" s="5"/>
      <c r="M158" s="5"/>
    </row>
    <row r="159" spans="9:13" x14ac:dyDescent="0.25">
      <c r="I159" s="5"/>
      <c r="J159" s="5"/>
      <c r="K159" s="5"/>
      <c r="L159" s="5"/>
      <c r="M159" s="5"/>
    </row>
    <row r="160" spans="9:13" x14ac:dyDescent="0.25">
      <c r="I160" s="5"/>
      <c r="J160" s="5"/>
      <c r="K160" s="5"/>
      <c r="L160" s="5"/>
      <c r="M160" s="5"/>
    </row>
    <row r="161" spans="9:13" x14ac:dyDescent="0.25">
      <c r="I161" s="5"/>
      <c r="J161" s="5"/>
      <c r="K161" s="5"/>
      <c r="L161" s="5"/>
      <c r="M161" s="5"/>
    </row>
    <row r="162" spans="9:13" x14ac:dyDescent="0.25">
      <c r="I162" s="5"/>
      <c r="J162" s="5"/>
      <c r="K162" s="5"/>
      <c r="L162" s="5"/>
      <c r="M162" s="5"/>
    </row>
    <row r="163" spans="9:13" x14ac:dyDescent="0.25">
      <c r="I163" s="5"/>
      <c r="J163" s="5"/>
      <c r="K163" s="5"/>
      <c r="L163" s="5"/>
      <c r="M163" s="5"/>
    </row>
    <row r="164" spans="9:13" x14ac:dyDescent="0.25">
      <c r="I164" s="5"/>
      <c r="J164" s="5"/>
      <c r="K164" s="5"/>
      <c r="L164" s="5"/>
      <c r="M164" s="5"/>
    </row>
    <row r="165" spans="9:13" x14ac:dyDescent="0.25">
      <c r="I165" s="5"/>
      <c r="J165" s="5"/>
      <c r="K165" s="5"/>
      <c r="L165" s="5"/>
      <c r="M165" s="5"/>
    </row>
    <row r="166" spans="9:13" x14ac:dyDescent="0.25">
      <c r="I166" s="5"/>
      <c r="J166" s="5"/>
      <c r="K166" s="5"/>
      <c r="L166" s="5"/>
      <c r="M166" s="5"/>
    </row>
    <row r="167" spans="9:13" x14ac:dyDescent="0.25">
      <c r="I167" s="5"/>
      <c r="J167" s="5"/>
      <c r="K167" s="5"/>
      <c r="L167" s="5"/>
      <c r="M167" s="5"/>
    </row>
    <row r="168" spans="9:13" x14ac:dyDescent="0.25">
      <c r="I168" s="5"/>
      <c r="J168" s="5"/>
      <c r="K168" s="5"/>
      <c r="L168" s="5"/>
      <c r="M168" s="5"/>
    </row>
    <row r="169" spans="9:13" x14ac:dyDescent="0.25">
      <c r="I169" s="5"/>
      <c r="J169" s="5"/>
      <c r="K169" s="5"/>
      <c r="L169" s="5"/>
      <c r="M169" s="5"/>
    </row>
    <row r="170" spans="9:13" x14ac:dyDescent="0.25">
      <c r="I170" s="5"/>
      <c r="J170" s="5"/>
      <c r="K170" s="5"/>
      <c r="L170" s="5"/>
      <c r="M170" s="5"/>
    </row>
    <row r="171" spans="9:13" x14ac:dyDescent="0.25">
      <c r="I171" s="5"/>
      <c r="J171" s="5"/>
      <c r="K171" s="5"/>
      <c r="L171" s="5"/>
      <c r="M171" s="5"/>
    </row>
    <row r="172" spans="9:13" x14ac:dyDescent="0.25">
      <c r="I172" s="5"/>
      <c r="J172" s="5"/>
      <c r="K172" s="5"/>
      <c r="L172" s="5"/>
      <c r="M172" s="5"/>
    </row>
    <row r="173" spans="9:13" x14ac:dyDescent="0.25">
      <c r="I173" s="5"/>
      <c r="J173" s="5"/>
      <c r="K173" s="5"/>
      <c r="L173" s="5"/>
      <c r="M173" s="5"/>
    </row>
    <row r="174" spans="9:13" x14ac:dyDescent="0.25">
      <c r="I174" s="5"/>
      <c r="J174" s="5"/>
      <c r="K174" s="5"/>
      <c r="L174" s="5"/>
      <c r="M174" s="5"/>
    </row>
    <row r="175" spans="9:13" x14ac:dyDescent="0.25">
      <c r="I175" s="5"/>
      <c r="J175" s="5"/>
      <c r="K175" s="5"/>
      <c r="L175" s="5"/>
      <c r="M175" s="5"/>
    </row>
    <row r="176" spans="9:13" x14ac:dyDescent="0.25">
      <c r="I176" s="5"/>
      <c r="J176" s="5"/>
      <c r="K176" s="5"/>
      <c r="L176" s="5"/>
      <c r="M176" s="5"/>
    </row>
    <row r="177" spans="9:15" x14ac:dyDescent="0.25">
      <c r="I177" s="5"/>
      <c r="J177" s="5"/>
      <c r="K177" s="5"/>
      <c r="L177" s="5"/>
      <c r="M177" s="5"/>
    </row>
    <row r="178" spans="9:15" x14ac:dyDescent="0.25">
      <c r="I178" s="5"/>
      <c r="J178" s="5"/>
      <c r="K178" s="5"/>
      <c r="L178" s="5"/>
      <c r="M178" s="5"/>
      <c r="N178" s="5"/>
      <c r="O178" s="5"/>
    </row>
    <row r="179" spans="9:15" x14ac:dyDescent="0.25">
      <c r="I179" s="5"/>
      <c r="J179" s="5"/>
      <c r="K179" s="5"/>
      <c r="L179" s="5"/>
      <c r="M179" s="5"/>
      <c r="N179" s="5"/>
      <c r="O179" s="5"/>
    </row>
    <row r="180" spans="9:15" x14ac:dyDescent="0.25">
      <c r="I180" s="5"/>
      <c r="J180" s="5"/>
      <c r="K180" s="5"/>
      <c r="L180" s="5"/>
      <c r="M180" s="5"/>
      <c r="N180" s="5"/>
      <c r="O180" s="5"/>
    </row>
    <row r="181" spans="9:15" x14ac:dyDescent="0.25">
      <c r="I181" s="5"/>
      <c r="J181" s="5"/>
      <c r="K181" s="5"/>
      <c r="L181" s="5"/>
      <c r="M181" s="5"/>
      <c r="N181" s="5"/>
      <c r="O181" s="5"/>
    </row>
    <row r="182" spans="9:15" x14ac:dyDescent="0.25">
      <c r="I182" s="5"/>
      <c r="J182" s="5"/>
      <c r="K182" s="5"/>
      <c r="L182" s="5"/>
      <c r="M182" s="5"/>
      <c r="N182" s="5"/>
      <c r="O182" s="5"/>
    </row>
    <row r="183" spans="9:15" x14ac:dyDescent="0.25">
      <c r="I183" s="5"/>
      <c r="J183" s="5"/>
      <c r="K183" s="5"/>
      <c r="L183" s="5"/>
      <c r="M183" s="5"/>
      <c r="N183" s="5"/>
      <c r="O183" s="5"/>
    </row>
    <row r="184" spans="9:15" x14ac:dyDescent="0.25">
      <c r="I184" s="5"/>
      <c r="J184" s="5"/>
      <c r="K184" s="5"/>
      <c r="L184" s="5"/>
      <c r="M184" s="5"/>
      <c r="N184" s="5"/>
      <c r="O184" s="5"/>
    </row>
    <row r="185" spans="9:15" x14ac:dyDescent="0.25">
      <c r="I185" s="5"/>
      <c r="J185" s="5"/>
      <c r="K185" s="5"/>
      <c r="L185" s="5"/>
      <c r="M185" s="5"/>
      <c r="N185" s="5"/>
      <c r="O185" s="5"/>
    </row>
    <row r="186" spans="9:15" x14ac:dyDescent="0.25">
      <c r="I186" s="5"/>
      <c r="J186" s="5"/>
      <c r="K186" s="5"/>
      <c r="L186" s="5"/>
      <c r="M186" s="5"/>
      <c r="N186" s="5"/>
      <c r="O186" s="5"/>
    </row>
    <row r="187" spans="9:15" x14ac:dyDescent="0.25">
      <c r="I187" s="5"/>
      <c r="J187" s="5"/>
      <c r="K187" s="5"/>
      <c r="L187" s="5"/>
      <c r="M187" s="5"/>
      <c r="N187" s="5"/>
      <c r="O187" s="5"/>
    </row>
    <row r="188" spans="9:15" x14ac:dyDescent="0.25">
      <c r="I188" s="5"/>
      <c r="J188" s="5"/>
      <c r="K188" s="5"/>
      <c r="L188" s="5"/>
      <c r="M188" s="5"/>
      <c r="N188" s="5"/>
      <c r="O188" s="5"/>
    </row>
    <row r="189" spans="9:15" x14ac:dyDescent="0.25">
      <c r="I189" s="5"/>
      <c r="J189" s="5"/>
      <c r="K189" s="5"/>
      <c r="L189" s="5"/>
      <c r="M189" s="5"/>
      <c r="N189" s="5"/>
      <c r="O189" s="5"/>
    </row>
    <row r="190" spans="9:15" x14ac:dyDescent="0.25">
      <c r="I190" s="5"/>
      <c r="J190" s="5"/>
      <c r="K190" s="5"/>
      <c r="L190" s="5"/>
      <c r="M190" s="5"/>
      <c r="N190" s="5"/>
      <c r="O190" s="5"/>
    </row>
    <row r="191" spans="9:15" x14ac:dyDescent="0.25">
      <c r="I191" s="5"/>
      <c r="J191" s="5"/>
      <c r="K191" s="5"/>
      <c r="L191" s="5"/>
      <c r="M191" s="5"/>
      <c r="N191" s="5"/>
      <c r="O191" s="5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191"/>
  <sheetViews>
    <sheetView zoomScaleNormal="100" workbookViewId="0">
      <pane xSplit="2" ySplit="8" topLeftCell="C103" activePane="bottomRight" state="frozen"/>
      <selection activeCell="E96" sqref="E96"/>
      <selection pane="topRight" activeCell="E96" sqref="E96"/>
      <selection pane="bottomLeft" activeCell="E96" sqref="E96"/>
      <selection pane="bottomRight" activeCell="E109" sqref="E109"/>
    </sheetView>
  </sheetViews>
  <sheetFormatPr defaultRowHeight="15" x14ac:dyDescent="0.25"/>
  <cols>
    <col min="1" max="1" width="12.54296875" style="1" customWidth="1"/>
    <col min="2" max="2" width="5" style="2" hidden="1" customWidth="1"/>
    <col min="3" max="3" width="8.81640625" style="2" customWidth="1"/>
    <col min="4" max="6" width="10.26953125" style="2" customWidth="1"/>
    <col min="7" max="7" width="10.26953125" style="2" hidden="1" customWidth="1"/>
    <col min="8" max="8" width="10.26953125" style="2" customWidth="1"/>
    <col min="9" max="10" width="8.81640625" style="2" customWidth="1"/>
    <col min="11" max="11" width="9.26953125" style="2" customWidth="1"/>
    <col min="12" max="12" width="8.81640625" style="2" customWidth="1"/>
  </cols>
  <sheetData>
    <row r="1" spans="1:12" x14ac:dyDescent="0.25">
      <c r="L1" s="4" t="s">
        <v>25</v>
      </c>
    </row>
    <row r="2" spans="1:12" x14ac:dyDescent="0.25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B3" s="27" t="s">
        <v>26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5" spans="1:12" x14ac:dyDescent="0.25">
      <c r="A5" s="18"/>
      <c r="L5" s="6" t="s">
        <v>2</v>
      </c>
    </row>
    <row r="6" spans="1:12" ht="15" customHeight="1" x14ac:dyDescent="0.25">
      <c r="A6" s="36"/>
      <c r="B6" s="19"/>
      <c r="C6" s="38" t="s">
        <v>15</v>
      </c>
      <c r="D6" s="40" t="s">
        <v>27</v>
      </c>
      <c r="E6" s="41"/>
      <c r="F6" s="41"/>
      <c r="G6" s="41"/>
      <c r="H6" s="41"/>
      <c r="I6" s="41"/>
      <c r="J6" s="42"/>
      <c r="K6" s="38" t="s">
        <v>28</v>
      </c>
      <c r="L6" s="38" t="s">
        <v>29</v>
      </c>
    </row>
    <row r="7" spans="1:12" ht="52.8" x14ac:dyDescent="0.25">
      <c r="A7" s="37"/>
      <c r="B7" s="20" t="s">
        <v>37</v>
      </c>
      <c r="C7" s="39"/>
      <c r="D7" s="21" t="s">
        <v>30</v>
      </c>
      <c r="E7" s="21" t="s">
        <v>31</v>
      </c>
      <c r="F7" s="21" t="s">
        <v>32</v>
      </c>
      <c r="G7" s="21" t="s">
        <v>33</v>
      </c>
      <c r="H7" s="21" t="s">
        <v>34</v>
      </c>
      <c r="I7" s="21" t="s">
        <v>35</v>
      </c>
      <c r="J7" s="21" t="s">
        <v>36</v>
      </c>
      <c r="K7" s="39"/>
      <c r="L7" s="39"/>
    </row>
    <row r="8" spans="1:12" x14ac:dyDescent="0.25">
      <c r="B8" s="10"/>
      <c r="C8" s="22"/>
      <c r="D8" s="9"/>
      <c r="E8" s="9"/>
      <c r="F8" s="9"/>
      <c r="G8" s="9"/>
      <c r="H8" s="9"/>
      <c r="I8" s="9"/>
      <c r="J8" s="9"/>
      <c r="K8" s="22"/>
      <c r="L8" s="22"/>
    </row>
    <row r="9" spans="1:12" x14ac:dyDescent="0.25">
      <c r="A9" s="13" t="s">
        <v>41</v>
      </c>
      <c r="B9" s="14">
        <v>40909</v>
      </c>
      <c r="C9" s="15">
        <v>528405.04072569753</v>
      </c>
      <c r="D9" s="15">
        <v>2142516.1360475514</v>
      </c>
      <c r="E9" s="15">
        <v>476266.30150822317</v>
      </c>
      <c r="F9" s="15">
        <v>939702.99922000011</v>
      </c>
      <c r="G9" s="15">
        <v>0</v>
      </c>
      <c r="H9" s="15">
        <v>451542.95481999998</v>
      </c>
      <c r="I9" s="15">
        <v>7316532.4592411583</v>
      </c>
      <c r="J9" s="16">
        <f>D9-E9+SUM(F9:I9)</f>
        <v>10374028.247820485</v>
      </c>
      <c r="K9" s="15">
        <v>9229019.0704275146</v>
      </c>
      <c r="L9" s="15">
        <f>SUM('DCS Broadmoney'!N9:T9)</f>
        <v>1673414.465142244</v>
      </c>
    </row>
    <row r="10" spans="1:12" x14ac:dyDescent="0.25">
      <c r="A10" s="13" t="s">
        <v>42</v>
      </c>
      <c r="B10" s="14">
        <v>40940</v>
      </c>
      <c r="C10" s="15">
        <v>512583.37996907253</v>
      </c>
      <c r="D10" s="15">
        <v>2120080.0021100244</v>
      </c>
      <c r="E10" s="15">
        <v>468594.99782263022</v>
      </c>
      <c r="F10" s="15">
        <v>959127.25715000008</v>
      </c>
      <c r="G10" s="15">
        <v>0</v>
      </c>
      <c r="H10" s="15">
        <v>470107.88646000001</v>
      </c>
      <c r="I10" s="15">
        <v>7317833.888771615</v>
      </c>
      <c r="J10" s="16">
        <f t="shared" ref="J10:J73" si="0">D10-E10+SUM(F10:I10)</f>
        <v>10398554.036669008</v>
      </c>
      <c r="K10" s="15">
        <v>9217287.5605300013</v>
      </c>
      <c r="L10" s="15">
        <f>SUM('DCS Broadmoney'!N10:T10)</f>
        <v>1693850.3946498588</v>
      </c>
    </row>
    <row r="11" spans="1:12" x14ac:dyDescent="0.25">
      <c r="A11" s="13" t="s">
        <v>43</v>
      </c>
      <c r="B11" s="14">
        <v>40969</v>
      </c>
      <c r="C11" s="15">
        <v>475441.66247966839</v>
      </c>
      <c r="D11" s="15">
        <v>2134184.4980716193</v>
      </c>
      <c r="E11" s="15">
        <v>500297.04522205488</v>
      </c>
      <c r="F11" s="15">
        <v>916663.93592999992</v>
      </c>
      <c r="G11" s="15">
        <v>0</v>
      </c>
      <c r="H11" s="15">
        <v>465211.32727000007</v>
      </c>
      <c r="I11" s="15">
        <v>7319453.3047250547</v>
      </c>
      <c r="J11" s="16">
        <f t="shared" si="0"/>
        <v>10335216.02077462</v>
      </c>
      <c r="K11" s="15">
        <v>9221552.4896198455</v>
      </c>
      <c r="L11" s="15">
        <f>SUM('DCS Broadmoney'!N11:T11)</f>
        <v>1589106.0685879337</v>
      </c>
    </row>
    <row r="12" spans="1:12" x14ac:dyDescent="0.25">
      <c r="A12" s="13" t="s">
        <v>44</v>
      </c>
      <c r="B12" s="14">
        <v>41000</v>
      </c>
      <c r="C12" s="15">
        <v>1543727.3868859012</v>
      </c>
      <c r="D12" s="15">
        <v>2181307.5462865843</v>
      </c>
      <c r="E12" s="15">
        <v>369694.67768774403</v>
      </c>
      <c r="F12" s="15">
        <v>931134.94766000006</v>
      </c>
      <c r="G12" s="15">
        <v>0</v>
      </c>
      <c r="H12" s="15">
        <v>463126.88558000006</v>
      </c>
      <c r="I12" s="15">
        <v>7687170.7643621052</v>
      </c>
      <c r="J12" s="16">
        <f t="shared" si="0"/>
        <v>10893045.466200944</v>
      </c>
      <c r="K12" s="15">
        <v>9487879.1654069722</v>
      </c>
      <c r="L12" s="15">
        <f>SUM('DCS Broadmoney'!N12:T12)</f>
        <v>2948894.3404283347</v>
      </c>
    </row>
    <row r="13" spans="1:12" x14ac:dyDescent="0.25">
      <c r="A13" s="13" t="s">
        <v>45</v>
      </c>
      <c r="B13" s="14">
        <v>41030</v>
      </c>
      <c r="C13" s="15">
        <v>1385224.3976203171</v>
      </c>
      <c r="D13" s="15">
        <v>2139710.2360346476</v>
      </c>
      <c r="E13" s="15">
        <v>415097.76570229529</v>
      </c>
      <c r="F13" s="15">
        <v>949165.74386000016</v>
      </c>
      <c r="G13" s="15">
        <v>0</v>
      </c>
      <c r="H13" s="15">
        <v>443559.00832000002</v>
      </c>
      <c r="I13" s="15">
        <v>7793419.9610320805</v>
      </c>
      <c r="J13" s="16">
        <f t="shared" si="0"/>
        <v>10910757.183544433</v>
      </c>
      <c r="K13" s="15">
        <v>9401884.510401465</v>
      </c>
      <c r="L13" s="15">
        <f>SUM('DCS Broadmoney'!N13:T13)</f>
        <v>2894097.1708848178</v>
      </c>
    </row>
    <row r="14" spans="1:12" x14ac:dyDescent="0.25">
      <c r="A14" s="13" t="s">
        <v>46</v>
      </c>
      <c r="B14" s="14">
        <v>41061</v>
      </c>
      <c r="C14" s="15">
        <v>1332799.7646121932</v>
      </c>
      <c r="D14" s="15">
        <v>2186535.6646409766</v>
      </c>
      <c r="E14" s="15">
        <v>438967.61311343551</v>
      </c>
      <c r="F14" s="15">
        <v>949378.03254000016</v>
      </c>
      <c r="G14" s="15">
        <v>0</v>
      </c>
      <c r="H14" s="15">
        <v>475560.02626000007</v>
      </c>
      <c r="I14" s="15">
        <v>7812869.401796014</v>
      </c>
      <c r="J14" s="16">
        <f t="shared" si="0"/>
        <v>10985375.512123555</v>
      </c>
      <c r="K14" s="15">
        <v>9411316.1982631702</v>
      </c>
      <c r="L14" s="15">
        <f>SUM('DCS Broadmoney'!N14:T14)</f>
        <v>2906859.1781274197</v>
      </c>
    </row>
    <row r="15" spans="1:12" x14ac:dyDescent="0.25">
      <c r="A15" s="13" t="s">
        <v>47</v>
      </c>
      <c r="B15" s="14">
        <v>41091</v>
      </c>
      <c r="C15" s="15">
        <v>1307623.372662697</v>
      </c>
      <c r="D15" s="15">
        <v>2189232.4979461385</v>
      </c>
      <c r="E15" s="15">
        <v>405440.4315994159</v>
      </c>
      <c r="F15" s="15">
        <v>909891.23534000001</v>
      </c>
      <c r="G15" s="15">
        <v>0</v>
      </c>
      <c r="H15" s="15">
        <v>459454.59982000006</v>
      </c>
      <c r="I15" s="15">
        <v>7843141.1477098223</v>
      </c>
      <c r="J15" s="16">
        <f t="shared" si="0"/>
        <v>10996279.049216546</v>
      </c>
      <c r="K15" s="15">
        <v>9360330.0370498039</v>
      </c>
      <c r="L15" s="15">
        <f>SUM('DCS Broadmoney'!N15:T15)</f>
        <v>2943542.4850296946</v>
      </c>
    </row>
    <row r="16" spans="1:12" x14ac:dyDescent="0.25">
      <c r="A16" s="13" t="s">
        <v>48</v>
      </c>
      <c r="B16" s="14">
        <v>41122</v>
      </c>
      <c r="C16" s="15">
        <v>1252342.6705366739</v>
      </c>
      <c r="D16" s="15">
        <v>2157162.1231960524</v>
      </c>
      <c r="E16" s="15">
        <v>386870.85019092436</v>
      </c>
      <c r="F16" s="15">
        <v>922835.34697000007</v>
      </c>
      <c r="G16" s="15">
        <v>0</v>
      </c>
      <c r="H16" s="15">
        <v>480466.72815000004</v>
      </c>
      <c r="I16" s="15">
        <v>7850702.6205956917</v>
      </c>
      <c r="J16" s="16">
        <f t="shared" si="0"/>
        <v>11024295.96872082</v>
      </c>
      <c r="K16" s="15">
        <v>9290989.5837003775</v>
      </c>
      <c r="L16" s="15">
        <f>SUM('DCS Broadmoney'!N16:T16)</f>
        <v>2985649.7234826791</v>
      </c>
    </row>
    <row r="17" spans="1:12" x14ac:dyDescent="0.25">
      <c r="A17" s="13" t="s">
        <v>49</v>
      </c>
      <c r="B17" s="14">
        <v>41153</v>
      </c>
      <c r="C17" s="15">
        <v>1038741.9562031848</v>
      </c>
      <c r="D17" s="15">
        <v>2222828.9090219485</v>
      </c>
      <c r="E17" s="15">
        <v>321466.39850731753</v>
      </c>
      <c r="F17" s="15">
        <v>897696.46531999996</v>
      </c>
      <c r="G17" s="15">
        <v>0</v>
      </c>
      <c r="H17" s="15">
        <v>453784.15642000007</v>
      </c>
      <c r="I17" s="15">
        <v>7881256.8141139559</v>
      </c>
      <c r="J17" s="16">
        <f t="shared" si="0"/>
        <v>11134099.946368586</v>
      </c>
      <c r="K17" s="15">
        <v>9223742.9037352372</v>
      </c>
      <c r="L17" s="15">
        <f>SUM('DCS Broadmoney'!N17:T17)</f>
        <v>2949099.499785529</v>
      </c>
    </row>
    <row r="18" spans="1:12" x14ac:dyDescent="0.25">
      <c r="A18" s="13" t="s">
        <v>50</v>
      </c>
      <c r="B18" s="14">
        <v>41183</v>
      </c>
      <c r="C18" s="15">
        <v>1005832.1977579629</v>
      </c>
      <c r="D18" s="15">
        <v>2342455.5622103252</v>
      </c>
      <c r="E18" s="15">
        <v>293454.56838873995</v>
      </c>
      <c r="F18" s="15">
        <v>970251.30686000001</v>
      </c>
      <c r="G18" s="15">
        <v>0</v>
      </c>
      <c r="H18" s="15">
        <v>462808.16797000001</v>
      </c>
      <c r="I18" s="15">
        <v>7871929.5249901442</v>
      </c>
      <c r="J18" s="16">
        <f t="shared" si="0"/>
        <v>11353989.99364173</v>
      </c>
      <c r="K18" s="15">
        <v>9236222.136160519</v>
      </c>
      <c r="L18" s="15">
        <f>SUM('DCS Broadmoney'!N18:T18)</f>
        <v>3123535.1561452635</v>
      </c>
    </row>
    <row r="19" spans="1:12" x14ac:dyDescent="0.25">
      <c r="A19" s="13" t="s">
        <v>51</v>
      </c>
      <c r="B19" s="14">
        <v>41214</v>
      </c>
      <c r="C19" s="15">
        <v>1103346.3295941143</v>
      </c>
      <c r="D19" s="15">
        <v>2339042.1810829053</v>
      </c>
      <c r="E19" s="15">
        <v>235925.1377426809</v>
      </c>
      <c r="F19" s="15">
        <v>976024.93489000003</v>
      </c>
      <c r="G19" s="15">
        <v>0</v>
      </c>
      <c r="H19" s="15">
        <v>442834.28739000001</v>
      </c>
      <c r="I19" s="15">
        <v>7895967.074483864</v>
      </c>
      <c r="J19" s="16">
        <f t="shared" si="0"/>
        <v>11417943.340104088</v>
      </c>
      <c r="K19" s="15">
        <v>9248599.9940342959</v>
      </c>
      <c r="L19" s="15">
        <f>SUM('DCS Broadmoney'!N19:T19)</f>
        <v>3272423.7000711095</v>
      </c>
    </row>
    <row r="20" spans="1:12" x14ac:dyDescent="0.25">
      <c r="A20" s="13" t="s">
        <v>52</v>
      </c>
      <c r="B20" s="14">
        <v>41244</v>
      </c>
      <c r="C20" s="15">
        <v>1352213.1887204042</v>
      </c>
      <c r="D20" s="15">
        <v>2342237.7060403773</v>
      </c>
      <c r="E20" s="15">
        <v>308964.59744739078</v>
      </c>
      <c r="F20" s="15">
        <v>989639.34699999983</v>
      </c>
      <c r="G20" s="15">
        <v>0</v>
      </c>
      <c r="H20" s="15">
        <v>448300.94098000001</v>
      </c>
      <c r="I20" s="15">
        <v>7889574.1709552072</v>
      </c>
      <c r="J20" s="16">
        <f t="shared" si="0"/>
        <v>11360787.567528194</v>
      </c>
      <c r="K20" s="15">
        <v>9466466.8733496573</v>
      </c>
      <c r="L20" s="15">
        <f>SUM('DCS Broadmoney'!N20:T20)</f>
        <v>3245662.3302030582</v>
      </c>
    </row>
    <row r="21" spans="1:12" x14ac:dyDescent="0.25">
      <c r="A21" s="13" t="s">
        <v>53</v>
      </c>
      <c r="B21" s="14">
        <v>41275</v>
      </c>
      <c r="C21" s="15">
        <v>1413600.7890384842</v>
      </c>
      <c r="D21" s="15">
        <v>2395037.3611624613</v>
      </c>
      <c r="E21" s="15">
        <v>277918.80102159432</v>
      </c>
      <c r="F21" s="15">
        <v>720706.92404999991</v>
      </c>
      <c r="G21" s="15">
        <v>0</v>
      </c>
      <c r="H21" s="15">
        <v>462756.96463</v>
      </c>
      <c r="I21" s="15">
        <v>7833013.3391050175</v>
      </c>
      <c r="J21" s="16">
        <f t="shared" si="0"/>
        <v>11133595.787925884</v>
      </c>
      <c r="K21" s="15">
        <v>9449688.8235825989</v>
      </c>
      <c r="L21" s="15">
        <f>SUM('DCS Broadmoney'!N21:T21)</f>
        <v>3087474.8242489621</v>
      </c>
    </row>
    <row r="22" spans="1:12" x14ac:dyDescent="0.25">
      <c r="A22" s="13" t="s">
        <v>54</v>
      </c>
      <c r="B22" s="14">
        <v>41306</v>
      </c>
      <c r="C22" s="15">
        <v>1481214.4357413307</v>
      </c>
      <c r="D22" s="15">
        <v>2438093.8213250241</v>
      </c>
      <c r="E22" s="15">
        <v>346461.49030635814</v>
      </c>
      <c r="F22" s="15">
        <v>693232.45150999993</v>
      </c>
      <c r="G22" s="15">
        <v>0</v>
      </c>
      <c r="H22" s="15">
        <v>463865.44426999998</v>
      </c>
      <c r="I22" s="15">
        <v>7818966.3849029001</v>
      </c>
      <c r="J22" s="16">
        <f t="shared" si="0"/>
        <v>11067696.611701565</v>
      </c>
      <c r="K22" s="15">
        <v>9438597.8979065269</v>
      </c>
      <c r="L22" s="15">
        <f>SUM('DCS Broadmoney'!N22:T22)</f>
        <v>3110313.6484259595</v>
      </c>
    </row>
    <row r="23" spans="1:12" x14ac:dyDescent="0.25">
      <c r="A23" s="13" t="s">
        <v>55</v>
      </c>
      <c r="B23" s="14">
        <v>41334</v>
      </c>
      <c r="C23" s="15">
        <v>1416654.797060169</v>
      </c>
      <c r="D23" s="15">
        <v>2543765.5798130808</v>
      </c>
      <c r="E23" s="15">
        <v>322105.54008352908</v>
      </c>
      <c r="F23" s="15">
        <v>714429.19534999994</v>
      </c>
      <c r="G23" s="15">
        <v>0</v>
      </c>
      <c r="H23" s="15">
        <v>450231.18166</v>
      </c>
      <c r="I23" s="15">
        <v>7808941.9441014938</v>
      </c>
      <c r="J23" s="16">
        <f t="shared" si="0"/>
        <v>11195262.360841045</v>
      </c>
      <c r="K23" s="15">
        <v>9478596.0129041355</v>
      </c>
      <c r="L23" s="15">
        <f>SUM('DCS Broadmoney'!N23:T23)</f>
        <v>3133321.2441478516</v>
      </c>
    </row>
    <row r="24" spans="1:12" x14ac:dyDescent="0.25">
      <c r="A24" s="13" t="s">
        <v>56</v>
      </c>
      <c r="B24" s="14">
        <v>41365</v>
      </c>
      <c r="C24" s="15">
        <v>1426319.9624924059</v>
      </c>
      <c r="D24" s="15">
        <v>2489179.9689126308</v>
      </c>
      <c r="E24" s="15">
        <v>254173.86563497156</v>
      </c>
      <c r="F24" s="15">
        <v>786861.07699999993</v>
      </c>
      <c r="G24" s="15">
        <v>0</v>
      </c>
      <c r="H24" s="15">
        <v>464445.75576000003</v>
      </c>
      <c r="I24" s="15">
        <v>7775523.1196297714</v>
      </c>
      <c r="J24" s="16">
        <f t="shared" si="0"/>
        <v>11261836.05566743</v>
      </c>
      <c r="K24" s="15">
        <v>9530106.563966576</v>
      </c>
      <c r="L24" s="15">
        <f>SUM('DCS Broadmoney'!N24:T24)</f>
        <v>3158049.2423922988</v>
      </c>
    </row>
    <row r="25" spans="1:12" x14ac:dyDescent="0.25">
      <c r="A25" s="13" t="s">
        <v>57</v>
      </c>
      <c r="B25" s="14">
        <v>41395</v>
      </c>
      <c r="C25" s="15">
        <v>1376408.5485987365</v>
      </c>
      <c r="D25" s="15">
        <v>2551391.6163955107</v>
      </c>
      <c r="E25" s="15">
        <v>337026.60689501627</v>
      </c>
      <c r="F25" s="15">
        <v>797851.45003999991</v>
      </c>
      <c r="G25" s="15">
        <v>0</v>
      </c>
      <c r="H25" s="15">
        <v>474784.99601999996</v>
      </c>
      <c r="I25" s="15">
        <v>7742046.627720274</v>
      </c>
      <c r="J25" s="16">
        <f t="shared" si="0"/>
        <v>11229048.083280768</v>
      </c>
      <c r="K25" s="15">
        <v>9445897.5359738637</v>
      </c>
      <c r="L25" s="15">
        <f>SUM('DCS Broadmoney'!N25:T25)</f>
        <v>3149124.2383789034</v>
      </c>
    </row>
    <row r="26" spans="1:12" x14ac:dyDescent="0.25">
      <c r="A26" s="13" t="s">
        <v>58</v>
      </c>
      <c r="B26" s="14">
        <v>41426</v>
      </c>
      <c r="C26" s="15">
        <v>1334609.1917928827</v>
      </c>
      <c r="D26" s="15">
        <v>2756883.029690078</v>
      </c>
      <c r="E26" s="15">
        <v>319483.9507256443</v>
      </c>
      <c r="F26" s="15">
        <v>681173.50441999978</v>
      </c>
      <c r="G26" s="15">
        <v>0</v>
      </c>
      <c r="H26" s="15">
        <v>461451.39223000006</v>
      </c>
      <c r="I26" s="15">
        <v>7733696.1376175331</v>
      </c>
      <c r="J26" s="16">
        <f t="shared" si="0"/>
        <v>11313720.113231968</v>
      </c>
      <c r="K26" s="15">
        <v>9447866.5894032922</v>
      </c>
      <c r="L26" s="15">
        <f>SUM('DCS Broadmoney'!N26:T26)</f>
        <v>3200463.0738670714</v>
      </c>
    </row>
    <row r="27" spans="1:12" x14ac:dyDescent="0.25">
      <c r="A27" s="13" t="s">
        <v>59</v>
      </c>
      <c r="B27" s="14">
        <v>41456</v>
      </c>
      <c r="C27" s="15">
        <v>1271236.7329891375</v>
      </c>
      <c r="D27" s="15">
        <v>2915059.3257039534</v>
      </c>
      <c r="E27" s="15">
        <v>298768.84745619015</v>
      </c>
      <c r="F27" s="15">
        <v>699565.89778999996</v>
      </c>
      <c r="G27" s="15">
        <v>0</v>
      </c>
      <c r="H27" s="15">
        <v>443105.09402999998</v>
      </c>
      <c r="I27" s="15">
        <v>7728066.0767975915</v>
      </c>
      <c r="J27" s="16">
        <f t="shared" si="0"/>
        <v>11487027.546865355</v>
      </c>
      <c r="K27" s="15">
        <v>9577694.7559811492</v>
      </c>
      <c r="L27" s="15">
        <f>SUM('DCS Broadmoney'!N27:T27)</f>
        <v>3180569.9593130019</v>
      </c>
    </row>
    <row r="28" spans="1:12" x14ac:dyDescent="0.25">
      <c r="A28" s="13" t="s">
        <v>60</v>
      </c>
      <c r="B28" s="14">
        <v>41487</v>
      </c>
      <c r="C28" s="15">
        <v>1301214.3756180864</v>
      </c>
      <c r="D28" s="15">
        <v>3009263.121130826</v>
      </c>
      <c r="E28" s="15">
        <v>345251.69723924168</v>
      </c>
      <c r="F28" s="15">
        <v>618815.672594</v>
      </c>
      <c r="G28" s="15">
        <v>0</v>
      </c>
      <c r="H28" s="15">
        <v>442561.96664999996</v>
      </c>
      <c r="I28" s="15">
        <v>7723346.9016690934</v>
      </c>
      <c r="J28" s="16">
        <f t="shared" si="0"/>
        <v>11448735.964804679</v>
      </c>
      <c r="K28" s="15">
        <v>9602804.7500659078</v>
      </c>
      <c r="L28" s="15">
        <f>SUM('DCS Broadmoney'!N28:T28)</f>
        <v>3147145.6918514734</v>
      </c>
    </row>
    <row r="29" spans="1:12" x14ac:dyDescent="0.25">
      <c r="A29" s="13" t="s">
        <v>61</v>
      </c>
      <c r="B29" s="14">
        <v>41518</v>
      </c>
      <c r="C29" s="15">
        <v>1278874.4719319951</v>
      </c>
      <c r="D29" s="15">
        <v>3054693.4669010635</v>
      </c>
      <c r="E29" s="15">
        <v>372900.99108407414</v>
      </c>
      <c r="F29" s="15">
        <v>597421.75934756186</v>
      </c>
      <c r="G29" s="15">
        <v>0</v>
      </c>
      <c r="H29" s="15">
        <v>442522.83611999999</v>
      </c>
      <c r="I29" s="15">
        <v>7797583.668441304</v>
      </c>
      <c r="J29" s="16">
        <f t="shared" si="0"/>
        <v>11519320.739725856</v>
      </c>
      <c r="K29" s="15">
        <v>9579078.3084279858</v>
      </c>
      <c r="L29" s="15">
        <f>SUM('DCS Broadmoney'!N29:T29)</f>
        <v>3219117.2862965376</v>
      </c>
    </row>
    <row r="30" spans="1:12" x14ac:dyDescent="0.25">
      <c r="A30" s="13" t="s">
        <v>62</v>
      </c>
      <c r="B30" s="14">
        <v>41548</v>
      </c>
      <c r="C30" s="15">
        <v>1244723.1442010105</v>
      </c>
      <c r="D30" s="15">
        <v>3044970.9678674727</v>
      </c>
      <c r="E30" s="15">
        <v>332027.38094987115</v>
      </c>
      <c r="F30" s="15">
        <v>588852.15089798602</v>
      </c>
      <c r="G30" s="15">
        <v>0</v>
      </c>
      <c r="H30" s="15">
        <v>482564.94439999998</v>
      </c>
      <c r="I30" s="15">
        <v>7807823.4124623723</v>
      </c>
      <c r="J30" s="16">
        <f t="shared" si="0"/>
        <v>11592184.094677961</v>
      </c>
      <c r="K30" s="15">
        <v>9604658.540532751</v>
      </c>
      <c r="L30" s="15">
        <f>SUM('DCS Broadmoney'!N30:T30)</f>
        <v>3232249.0810425398</v>
      </c>
    </row>
    <row r="31" spans="1:12" x14ac:dyDescent="0.25">
      <c r="A31" s="13" t="s">
        <v>63</v>
      </c>
      <c r="B31" s="14">
        <v>41579</v>
      </c>
      <c r="C31" s="15">
        <v>1293509.4532546569</v>
      </c>
      <c r="D31" s="15">
        <v>3086286.0084453695</v>
      </c>
      <c r="E31" s="15">
        <v>335298.15875813342</v>
      </c>
      <c r="F31" s="15">
        <v>533328.0667537665</v>
      </c>
      <c r="G31" s="15">
        <v>0</v>
      </c>
      <c r="H31" s="15">
        <v>462815.28112154431</v>
      </c>
      <c r="I31" s="15">
        <v>7819087.1918697115</v>
      </c>
      <c r="J31" s="16">
        <f t="shared" si="0"/>
        <v>11566218.389432259</v>
      </c>
      <c r="K31" s="15">
        <v>9639643.212138705</v>
      </c>
      <c r="L31" s="15">
        <f>SUM('DCS Broadmoney'!N31:T31)</f>
        <v>3220085.0138526843</v>
      </c>
    </row>
    <row r="32" spans="1:12" x14ac:dyDescent="0.25">
      <c r="A32" s="13" t="s">
        <v>64</v>
      </c>
      <c r="B32" s="14">
        <v>41609</v>
      </c>
      <c r="C32" s="15">
        <v>1582927.4723104769</v>
      </c>
      <c r="D32" s="15">
        <v>2981445.0772845931</v>
      </c>
      <c r="E32" s="15">
        <v>445506.53940756468</v>
      </c>
      <c r="F32" s="15">
        <v>555778.12677988294</v>
      </c>
      <c r="G32" s="15">
        <v>0</v>
      </c>
      <c r="H32" s="15">
        <v>450382.67776412942</v>
      </c>
      <c r="I32" s="15">
        <v>7795149.689000925</v>
      </c>
      <c r="J32" s="16">
        <f t="shared" si="0"/>
        <v>11337249.031421967</v>
      </c>
      <c r="K32" s="15">
        <v>9822034.3588858359</v>
      </c>
      <c r="L32" s="15">
        <f>SUM('DCS Broadmoney'!N32:T32)</f>
        <v>3098142.1464635907</v>
      </c>
    </row>
    <row r="33" spans="1:12" x14ac:dyDescent="0.25">
      <c r="A33" s="13" t="s">
        <v>65</v>
      </c>
      <c r="B33" s="14">
        <v>41640</v>
      </c>
      <c r="C33" s="15">
        <v>1701006.6878873545</v>
      </c>
      <c r="D33" s="15">
        <v>2862171.1063571554</v>
      </c>
      <c r="E33" s="15">
        <v>399192.99866029649</v>
      </c>
      <c r="F33" s="15">
        <v>420326.36773046717</v>
      </c>
      <c r="G33" s="15">
        <v>0</v>
      </c>
      <c r="H33" s="15">
        <v>446909.87768999999</v>
      </c>
      <c r="I33" s="15">
        <v>7787892.5222328072</v>
      </c>
      <c r="J33" s="16">
        <f t="shared" si="0"/>
        <v>11118106.875350134</v>
      </c>
      <c r="K33" s="15">
        <v>9618577.8062157035</v>
      </c>
      <c r="L33" s="15">
        <f>SUM('DCS Broadmoney'!N33:T33)</f>
        <v>3200535.7604039339</v>
      </c>
    </row>
    <row r="34" spans="1:12" x14ac:dyDescent="0.25">
      <c r="A34" s="13" t="s">
        <v>66</v>
      </c>
      <c r="B34" s="14">
        <v>41671</v>
      </c>
      <c r="C34" s="15">
        <v>1740348.5326311423</v>
      </c>
      <c r="D34" s="15">
        <v>3049976.051404593</v>
      </c>
      <c r="E34" s="15">
        <v>368681.26346482919</v>
      </c>
      <c r="F34" s="15">
        <v>435915.93566122901</v>
      </c>
      <c r="G34" s="15">
        <v>0</v>
      </c>
      <c r="H34" s="15">
        <v>464057.06762211485</v>
      </c>
      <c r="I34" s="15">
        <v>7711123.4126095613</v>
      </c>
      <c r="J34" s="16">
        <f t="shared" si="0"/>
        <v>11292391.203832667</v>
      </c>
      <c r="K34" s="15">
        <v>9914750.3423105367</v>
      </c>
      <c r="L34" s="15">
        <f>SUM('DCS Broadmoney'!N34:T34)</f>
        <v>3117989.3959533479</v>
      </c>
    </row>
    <row r="35" spans="1:12" x14ac:dyDescent="0.25">
      <c r="A35" s="13" t="s">
        <v>67</v>
      </c>
      <c r="B35" s="14">
        <v>41699</v>
      </c>
      <c r="C35" s="15">
        <v>1846427.7398812519</v>
      </c>
      <c r="D35" s="15">
        <v>3135373.3057611836</v>
      </c>
      <c r="E35" s="15">
        <v>553407.21668316156</v>
      </c>
      <c r="F35" s="15">
        <v>447401.1106209046</v>
      </c>
      <c r="G35" s="15">
        <v>0</v>
      </c>
      <c r="H35" s="15">
        <v>532295.21694046131</v>
      </c>
      <c r="I35" s="15">
        <v>7573217.7716837237</v>
      </c>
      <c r="J35" s="16">
        <f t="shared" si="0"/>
        <v>11134880.188323112</v>
      </c>
      <c r="K35" s="15">
        <v>9874397.9915796667</v>
      </c>
      <c r="L35" s="15">
        <f>SUM('DCS Broadmoney'!N35:T35)</f>
        <v>3106910.422987543</v>
      </c>
    </row>
    <row r="36" spans="1:12" x14ac:dyDescent="0.25">
      <c r="A36" s="13" t="s">
        <v>68</v>
      </c>
      <c r="B36" s="14">
        <v>41730</v>
      </c>
      <c r="C36" s="15">
        <v>1847976.1477954956</v>
      </c>
      <c r="D36" s="15">
        <v>2944366.6905011837</v>
      </c>
      <c r="E36" s="15">
        <v>371262.38157633517</v>
      </c>
      <c r="F36" s="15">
        <v>567121.04531000019</v>
      </c>
      <c r="G36" s="15">
        <v>0</v>
      </c>
      <c r="H36" s="15">
        <v>523785.7162761314</v>
      </c>
      <c r="I36" s="15">
        <v>7545098.2197090732</v>
      </c>
      <c r="J36" s="16">
        <f t="shared" si="0"/>
        <v>11209109.290220054</v>
      </c>
      <c r="K36" s="15">
        <v>10026147.074670002</v>
      </c>
      <c r="L36" s="15">
        <f>SUM('DCS Broadmoney'!N36:T36)</f>
        <v>3030938.8488169014</v>
      </c>
    </row>
    <row r="37" spans="1:12" x14ac:dyDescent="0.25">
      <c r="A37" s="13" t="s">
        <v>69</v>
      </c>
      <c r="B37" s="14">
        <v>41760</v>
      </c>
      <c r="C37" s="15">
        <v>1832345.0246715075</v>
      </c>
      <c r="D37" s="15">
        <v>3091857.607241184</v>
      </c>
      <c r="E37" s="15">
        <v>395795.63376632158</v>
      </c>
      <c r="F37" s="15">
        <v>435357.85199612618</v>
      </c>
      <c r="G37" s="15">
        <v>0</v>
      </c>
      <c r="H37" s="15">
        <v>565464.47340505989</v>
      </c>
      <c r="I37" s="15">
        <v>7548540.1219283668</v>
      </c>
      <c r="J37" s="16">
        <f t="shared" si="0"/>
        <v>11245424.420804415</v>
      </c>
      <c r="K37" s="15">
        <v>9981824.379525803</v>
      </c>
      <c r="L37" s="15">
        <f>SUM('DCS Broadmoney'!N37:T37)</f>
        <v>3095945.5507530035</v>
      </c>
    </row>
    <row r="38" spans="1:12" x14ac:dyDescent="0.25">
      <c r="A38" s="13" t="s">
        <v>70</v>
      </c>
      <c r="B38" s="14">
        <v>41791</v>
      </c>
      <c r="C38" s="15">
        <v>1754292.9509788409</v>
      </c>
      <c r="D38" s="15">
        <v>3124476.6142262393</v>
      </c>
      <c r="E38" s="15">
        <v>436834.78964722052</v>
      </c>
      <c r="F38" s="15">
        <v>463141.25645268022</v>
      </c>
      <c r="G38" s="15">
        <v>0</v>
      </c>
      <c r="H38" s="15">
        <v>538161.91216150892</v>
      </c>
      <c r="I38" s="15">
        <v>7579305.2063658759</v>
      </c>
      <c r="J38" s="16">
        <f t="shared" si="0"/>
        <v>11268250.199559085</v>
      </c>
      <c r="K38" s="15">
        <v>9950914.1023102775</v>
      </c>
      <c r="L38" s="15">
        <f>SUM('DCS Broadmoney'!N38:T38)</f>
        <v>3071629.0488295816</v>
      </c>
    </row>
    <row r="39" spans="1:12" x14ac:dyDescent="0.25">
      <c r="A39" s="13" t="s">
        <v>71</v>
      </c>
      <c r="B39" s="14">
        <v>41821</v>
      </c>
      <c r="C39" s="15">
        <v>1759631.9243101405</v>
      </c>
      <c r="D39" s="15">
        <v>3097518.757176239</v>
      </c>
      <c r="E39" s="15">
        <v>381090.57123294804</v>
      </c>
      <c r="F39" s="15">
        <v>306266.77890639228</v>
      </c>
      <c r="G39" s="15">
        <v>0</v>
      </c>
      <c r="H39" s="15">
        <v>554708.93692521646</v>
      </c>
      <c r="I39" s="15">
        <v>7596090.4812041214</v>
      </c>
      <c r="J39" s="16">
        <f t="shared" si="0"/>
        <v>11173494.38297902</v>
      </c>
      <c r="K39" s="15">
        <v>9918454.5323749445</v>
      </c>
      <c r="L39" s="15">
        <f>SUM('DCS Broadmoney'!N39:T39)</f>
        <v>3014671.7758121053</v>
      </c>
    </row>
    <row r="40" spans="1:12" x14ac:dyDescent="0.25">
      <c r="A40" s="13" t="s">
        <v>72</v>
      </c>
      <c r="B40" s="14">
        <v>41852</v>
      </c>
      <c r="C40" s="15">
        <v>1743831.9100617622</v>
      </c>
      <c r="D40" s="15">
        <v>3098174.9507662388</v>
      </c>
      <c r="E40" s="15">
        <v>328074.67120696872</v>
      </c>
      <c r="F40" s="15">
        <v>266914.98087949707</v>
      </c>
      <c r="G40" s="15">
        <v>0</v>
      </c>
      <c r="H40" s="15">
        <v>526871.67522062641</v>
      </c>
      <c r="I40" s="15">
        <v>7625032.1917181378</v>
      </c>
      <c r="J40" s="16">
        <f t="shared" si="0"/>
        <v>11188919.127377531</v>
      </c>
      <c r="K40" s="15">
        <v>9889992.0843084808</v>
      </c>
      <c r="L40" s="15">
        <f>SUM('DCS Broadmoney'!N40:T40)</f>
        <v>3042758.9534762641</v>
      </c>
    </row>
    <row r="41" spans="1:12" x14ac:dyDescent="0.25">
      <c r="A41" s="13" t="s">
        <v>73</v>
      </c>
      <c r="B41" s="14">
        <v>41883</v>
      </c>
      <c r="C41" s="15">
        <v>1658429.5499878796</v>
      </c>
      <c r="D41" s="15">
        <v>3083009.405984099</v>
      </c>
      <c r="E41" s="15">
        <v>243631.4439143333</v>
      </c>
      <c r="F41" s="15">
        <v>280926.47302436637</v>
      </c>
      <c r="G41" s="15">
        <v>0</v>
      </c>
      <c r="H41" s="15">
        <v>506437.34065571427</v>
      </c>
      <c r="I41" s="15">
        <v>7652354.2341534561</v>
      </c>
      <c r="J41" s="16">
        <f t="shared" si="0"/>
        <v>11279096.009903301</v>
      </c>
      <c r="K41" s="15">
        <v>9955436.8541246448</v>
      </c>
      <c r="L41" s="15">
        <f>SUM('DCS Broadmoney'!N41:T41)</f>
        <v>2982088.7050835309</v>
      </c>
    </row>
    <row r="42" spans="1:12" x14ac:dyDescent="0.25">
      <c r="A42" s="13" t="s">
        <v>74</v>
      </c>
      <c r="B42" s="14">
        <v>41913</v>
      </c>
      <c r="C42" s="15">
        <v>1690482.8276981651</v>
      </c>
      <c r="D42" s="15">
        <v>3054584.906834099</v>
      </c>
      <c r="E42" s="15">
        <v>232454.49169498184</v>
      </c>
      <c r="F42" s="15">
        <v>250924.86941568047</v>
      </c>
      <c r="G42" s="15">
        <v>0</v>
      </c>
      <c r="H42" s="15">
        <v>587079.83938581846</v>
      </c>
      <c r="I42" s="15">
        <v>7658234.3604902998</v>
      </c>
      <c r="J42" s="16">
        <f t="shared" si="0"/>
        <v>11318369.484430917</v>
      </c>
      <c r="K42" s="15">
        <v>10008711.257900286</v>
      </c>
      <c r="L42" s="15">
        <f>SUM('DCS Broadmoney'!N42:T42)</f>
        <v>3000141.0553774694</v>
      </c>
    </row>
    <row r="43" spans="1:12" x14ac:dyDescent="0.25">
      <c r="A43" s="13" t="s">
        <v>75</v>
      </c>
      <c r="B43" s="14">
        <v>41944</v>
      </c>
      <c r="C43" s="15">
        <v>1733259.8625031128</v>
      </c>
      <c r="D43" s="15">
        <v>3028603.9681940991</v>
      </c>
      <c r="E43" s="15">
        <v>224278.19566397803</v>
      </c>
      <c r="F43" s="15">
        <v>262024.22070855807</v>
      </c>
      <c r="G43" s="15">
        <v>0</v>
      </c>
      <c r="H43" s="15">
        <v>578750.17113846156</v>
      </c>
      <c r="I43" s="15">
        <v>7661874.5893789576</v>
      </c>
      <c r="J43" s="16">
        <f t="shared" si="0"/>
        <v>11306974.753756098</v>
      </c>
      <c r="K43" s="15">
        <v>10038284.393806724</v>
      </c>
      <c r="L43" s="15">
        <f>SUM('DCS Broadmoney'!N43:T43)</f>
        <v>3001950.2262773621</v>
      </c>
    </row>
    <row r="44" spans="1:12" x14ac:dyDescent="0.25">
      <c r="A44" s="13" t="s">
        <v>76</v>
      </c>
      <c r="B44" s="14">
        <v>41974</v>
      </c>
      <c r="C44" s="15">
        <v>1795958.1843236659</v>
      </c>
      <c r="D44" s="15">
        <v>3019826.2630882161</v>
      </c>
      <c r="E44" s="15">
        <v>256164.45143463236</v>
      </c>
      <c r="F44" s="15">
        <v>423938.6197383909</v>
      </c>
      <c r="G44" s="15">
        <v>0</v>
      </c>
      <c r="H44" s="15">
        <v>514865.09851628996</v>
      </c>
      <c r="I44" s="15">
        <v>7701865.7196393777</v>
      </c>
      <c r="J44" s="16">
        <f t="shared" si="0"/>
        <v>11404331.249547644</v>
      </c>
      <c r="K44" s="15">
        <v>10133451.481949391</v>
      </c>
      <c r="L44" s="15">
        <f>SUM('DCS Broadmoney'!N44:T44)</f>
        <v>3066837.9527058755</v>
      </c>
    </row>
    <row r="45" spans="1:12" x14ac:dyDescent="0.25">
      <c r="A45" s="13" t="s">
        <v>77</v>
      </c>
      <c r="B45" s="14">
        <v>42005</v>
      </c>
      <c r="C45" s="15">
        <v>1902636.2765164699</v>
      </c>
      <c r="D45" s="15">
        <v>3125354.6590682166</v>
      </c>
      <c r="E45" s="15">
        <v>266655.24844326684</v>
      </c>
      <c r="F45" s="15">
        <v>207105.93377419087</v>
      </c>
      <c r="G45" s="15">
        <v>0</v>
      </c>
      <c r="H45" s="15">
        <v>517277.73052203131</v>
      </c>
      <c r="I45" s="15">
        <v>7695376.9687633775</v>
      </c>
      <c r="J45" s="16">
        <f t="shared" si="0"/>
        <v>11278460.04368455</v>
      </c>
      <c r="K45" s="15">
        <v>10090441.931740237</v>
      </c>
      <c r="L45" s="15">
        <f>SUM('DCS Broadmoney'!N45:T45)</f>
        <v>3090910.6484522</v>
      </c>
    </row>
    <row r="46" spans="1:12" x14ac:dyDescent="0.25">
      <c r="A46" s="13" t="s">
        <v>78</v>
      </c>
      <c r="B46" s="14">
        <v>42036</v>
      </c>
      <c r="C46" s="15">
        <v>1838093.9093908872</v>
      </c>
      <c r="D46" s="15">
        <v>3176523.1105082165</v>
      </c>
      <c r="E46" s="15">
        <v>231220.98714149219</v>
      </c>
      <c r="F46" s="15">
        <v>218000.7108582982</v>
      </c>
      <c r="G46" s="15">
        <v>0</v>
      </c>
      <c r="H46" s="15">
        <v>510842.96214495011</v>
      </c>
      <c r="I46" s="15">
        <v>7715243.0428480227</v>
      </c>
      <c r="J46" s="16">
        <f t="shared" si="0"/>
        <v>11389388.839217996</v>
      </c>
      <c r="K46" s="15">
        <v>10240326.686247637</v>
      </c>
      <c r="L46" s="15">
        <f>SUM('DCS Broadmoney'!N46:T46)</f>
        <v>2987156.063066551</v>
      </c>
    </row>
    <row r="47" spans="1:12" x14ac:dyDescent="0.25">
      <c r="A47" s="13" t="s">
        <v>79</v>
      </c>
      <c r="B47" s="14">
        <v>42064</v>
      </c>
      <c r="C47" s="15">
        <v>1936626.4630595234</v>
      </c>
      <c r="D47" s="15">
        <v>3162556.3395410636</v>
      </c>
      <c r="E47" s="15">
        <v>264666.79883168254</v>
      </c>
      <c r="F47" s="15">
        <v>164833.65480671977</v>
      </c>
      <c r="G47" s="15">
        <v>0</v>
      </c>
      <c r="H47" s="15">
        <v>502258.15386391437</v>
      </c>
      <c r="I47" s="15">
        <v>7760770.2436575433</v>
      </c>
      <c r="J47" s="16">
        <f t="shared" si="0"/>
        <v>11325751.593037557</v>
      </c>
      <c r="K47" s="15">
        <v>10209178.196372194</v>
      </c>
      <c r="L47" s="15">
        <f>SUM('DCS Broadmoney'!N47:T47)</f>
        <v>3053199.8642543145</v>
      </c>
    </row>
    <row r="48" spans="1:12" x14ac:dyDescent="0.25">
      <c r="A48" s="13" t="s">
        <v>80</v>
      </c>
      <c r="B48" s="14">
        <v>42095</v>
      </c>
      <c r="C48" s="15">
        <v>2030276.7084511637</v>
      </c>
      <c r="D48" s="15">
        <v>3257338.3693608129</v>
      </c>
      <c r="E48" s="15">
        <v>247647.92430316182</v>
      </c>
      <c r="F48" s="15">
        <v>163192.93406180112</v>
      </c>
      <c r="G48" s="15">
        <v>0</v>
      </c>
      <c r="H48" s="15">
        <v>490235.47290665784</v>
      </c>
      <c r="I48" s="15">
        <v>7724491.4508928377</v>
      </c>
      <c r="J48" s="16">
        <f t="shared" si="0"/>
        <v>11387610.302918948</v>
      </c>
      <c r="K48" s="15">
        <v>10306969.849086648</v>
      </c>
      <c r="L48" s="15">
        <f>SUM('DCS Broadmoney'!N48:T48)</f>
        <v>3110917.1660134178</v>
      </c>
    </row>
    <row r="49" spans="1:12" x14ac:dyDescent="0.25">
      <c r="A49" s="13" t="s">
        <v>81</v>
      </c>
      <c r="B49" s="14">
        <v>42125</v>
      </c>
      <c r="C49" s="15">
        <v>2066639.3078264212</v>
      </c>
      <c r="D49" s="15">
        <v>3310309.6284610629</v>
      </c>
      <c r="E49" s="15">
        <v>267370.59088323382</v>
      </c>
      <c r="F49" s="15">
        <v>179862.55317000003</v>
      </c>
      <c r="G49" s="15">
        <v>0</v>
      </c>
      <c r="H49" s="15">
        <v>499441.7576920857</v>
      </c>
      <c r="I49" s="15">
        <v>7698914.1321692802</v>
      </c>
      <c r="J49" s="16">
        <f t="shared" si="0"/>
        <v>11421157.480609195</v>
      </c>
      <c r="K49" s="15">
        <v>10362362.025704032</v>
      </c>
      <c r="L49" s="15">
        <f>SUM('DCS Broadmoney'!N49:T49)</f>
        <v>3125434.7592845005</v>
      </c>
    </row>
    <row r="50" spans="1:12" x14ac:dyDescent="0.25">
      <c r="A50" s="13" t="s">
        <v>82</v>
      </c>
      <c r="B50" s="14">
        <v>42156</v>
      </c>
      <c r="C50" s="15">
        <v>1914727.53924688</v>
      </c>
      <c r="D50" s="15">
        <v>3286977.4389593899</v>
      </c>
      <c r="E50" s="15">
        <v>243397.12224592484</v>
      </c>
      <c r="F50" s="15">
        <v>176501.13182808203</v>
      </c>
      <c r="G50" s="15">
        <v>0</v>
      </c>
      <c r="H50" s="15">
        <v>596276.48044751002</v>
      </c>
      <c r="I50" s="15">
        <v>7705221.5808185795</v>
      </c>
      <c r="J50" s="16">
        <f t="shared" si="0"/>
        <v>11521579.509807637</v>
      </c>
      <c r="K50" s="15">
        <v>10307273.225210764</v>
      </c>
      <c r="L50" s="15">
        <f>SUM('DCS Broadmoney'!N50:T50)</f>
        <v>3129033.8258218695</v>
      </c>
    </row>
    <row r="51" spans="1:12" x14ac:dyDescent="0.25">
      <c r="A51" s="13" t="s">
        <v>83</v>
      </c>
      <c r="B51" s="14">
        <v>42186</v>
      </c>
      <c r="C51" s="15">
        <v>1963797.7526791235</v>
      </c>
      <c r="D51" s="15">
        <v>3442299.7061393899</v>
      </c>
      <c r="E51" s="15">
        <v>279971.1882816648</v>
      </c>
      <c r="F51" s="15">
        <v>174930.0025371791</v>
      </c>
      <c r="G51" s="15">
        <v>0</v>
      </c>
      <c r="H51" s="15">
        <v>476631.66736418952</v>
      </c>
      <c r="I51" s="15">
        <v>7707594.1821163725</v>
      </c>
      <c r="J51" s="16">
        <f t="shared" si="0"/>
        <v>11521484.369875466</v>
      </c>
      <c r="K51" s="15">
        <v>10359979.992164794</v>
      </c>
      <c r="L51" s="15">
        <f>SUM('DCS Broadmoney'!N51:T51)</f>
        <v>3116235.3690553699</v>
      </c>
    </row>
    <row r="52" spans="1:12" x14ac:dyDescent="0.25">
      <c r="A52" s="13" t="s">
        <v>84</v>
      </c>
      <c r="B52" s="14">
        <v>42217</v>
      </c>
      <c r="C52" s="15">
        <v>1882699.7376158626</v>
      </c>
      <c r="D52" s="15">
        <v>3446556.9926593895</v>
      </c>
      <c r="E52" s="15">
        <v>305458.20135991124</v>
      </c>
      <c r="F52" s="15">
        <v>188669.8465917673</v>
      </c>
      <c r="G52" s="15">
        <v>0</v>
      </c>
      <c r="H52" s="15">
        <v>458507.11127623997</v>
      </c>
      <c r="I52" s="15">
        <v>7720891.0588624403</v>
      </c>
      <c r="J52" s="16">
        <f t="shared" si="0"/>
        <v>11509166.808029925</v>
      </c>
      <c r="K52" s="15">
        <v>10305837.492281929</v>
      </c>
      <c r="L52" s="15">
        <f>SUM('DCS Broadmoney'!N52:T52)</f>
        <v>3086029.0539692552</v>
      </c>
    </row>
    <row r="53" spans="1:12" x14ac:dyDescent="0.25">
      <c r="A53" s="13" t="s">
        <v>85</v>
      </c>
      <c r="B53" s="14">
        <v>42248</v>
      </c>
      <c r="C53" s="15">
        <v>1778722.9569007298</v>
      </c>
      <c r="D53" s="15">
        <v>3513405.7548724823</v>
      </c>
      <c r="E53" s="15">
        <v>327206.72558478889</v>
      </c>
      <c r="F53" s="15">
        <v>210110.68838509923</v>
      </c>
      <c r="G53" s="15">
        <v>0</v>
      </c>
      <c r="H53" s="15">
        <v>449790.35960999993</v>
      </c>
      <c r="I53" s="15">
        <v>7787636.6874269024</v>
      </c>
      <c r="J53" s="16">
        <f t="shared" si="0"/>
        <v>11633736.764709696</v>
      </c>
      <c r="K53" s="15">
        <v>10362902.548156589</v>
      </c>
      <c r="L53" s="15">
        <f>SUM('DCS Broadmoney'!N53:T53)</f>
        <v>3049557.1747776913</v>
      </c>
    </row>
    <row r="54" spans="1:12" x14ac:dyDescent="0.25">
      <c r="A54" s="13" t="s">
        <v>86</v>
      </c>
      <c r="B54" s="14">
        <v>42278</v>
      </c>
      <c r="C54" s="15">
        <v>1782004.1504509577</v>
      </c>
      <c r="D54" s="15">
        <v>3599421.2430822328</v>
      </c>
      <c r="E54" s="15">
        <v>267647.73959796672</v>
      </c>
      <c r="F54" s="15">
        <v>236412.47566727432</v>
      </c>
      <c r="G54" s="15">
        <v>0</v>
      </c>
      <c r="H54" s="15">
        <v>441576.11997</v>
      </c>
      <c r="I54" s="15">
        <v>7764603.052195712</v>
      </c>
      <c r="J54" s="16">
        <f t="shared" si="0"/>
        <v>11774365.151317252</v>
      </c>
      <c r="K54" s="15">
        <v>10540414.111923017</v>
      </c>
      <c r="L54" s="15">
        <f>SUM('DCS Broadmoney'!N54:T54)</f>
        <v>3015955.1910764715</v>
      </c>
    </row>
    <row r="55" spans="1:12" x14ac:dyDescent="0.25">
      <c r="A55" s="13" t="s">
        <v>87</v>
      </c>
      <c r="B55" s="14">
        <v>42309</v>
      </c>
      <c r="C55" s="15">
        <v>1823122.9850577766</v>
      </c>
      <c r="D55" s="15">
        <v>3623660.1675322326</v>
      </c>
      <c r="E55" s="15">
        <v>257625.00543442258</v>
      </c>
      <c r="F55" s="15">
        <v>248244.18340565046</v>
      </c>
      <c r="G55" s="15">
        <v>0</v>
      </c>
      <c r="H55" s="15">
        <v>435940.05581999995</v>
      </c>
      <c r="I55" s="15">
        <v>7837893.0277558779</v>
      </c>
      <c r="J55" s="16">
        <f t="shared" si="0"/>
        <v>11888112.429079339</v>
      </c>
      <c r="K55" s="15">
        <v>10621212.576679727</v>
      </c>
      <c r="L55" s="15">
        <f>SUM('DCS Broadmoney'!N55:T55)</f>
        <v>3090022.8395431237</v>
      </c>
    </row>
    <row r="56" spans="1:12" x14ac:dyDescent="0.25">
      <c r="A56" s="13" t="s">
        <v>88</v>
      </c>
      <c r="B56" s="14">
        <v>42339</v>
      </c>
      <c r="C56" s="15">
        <v>2047896.1693613902</v>
      </c>
      <c r="D56" s="15">
        <v>3678039.2393177343</v>
      </c>
      <c r="E56" s="15">
        <v>240719.00306036678</v>
      </c>
      <c r="F56" s="15">
        <v>309777.39467156224</v>
      </c>
      <c r="G56" s="15">
        <v>0</v>
      </c>
      <c r="H56" s="15">
        <v>422554.65242</v>
      </c>
      <c r="I56" s="15">
        <v>7825595.0332010668</v>
      </c>
      <c r="J56" s="16">
        <f t="shared" si="0"/>
        <v>11995247.316549996</v>
      </c>
      <c r="K56" s="15">
        <v>10753812.777162896</v>
      </c>
      <c r="L56" s="15">
        <f>SUM('DCS Broadmoney'!N56:T56)</f>
        <v>3289330.7143571647</v>
      </c>
    </row>
    <row r="57" spans="1:12" x14ac:dyDescent="0.25">
      <c r="A57" s="13" t="s">
        <v>89</v>
      </c>
      <c r="B57" s="14">
        <v>42370</v>
      </c>
      <c r="C57" s="15">
        <v>2258555.2092903238</v>
      </c>
      <c r="D57" s="15">
        <v>3696949.2039277344</v>
      </c>
      <c r="E57" s="15">
        <v>237475.19360781109</v>
      </c>
      <c r="F57" s="15">
        <v>306126.8631228481</v>
      </c>
      <c r="G57" s="15">
        <v>0</v>
      </c>
      <c r="H57" s="15">
        <v>416876.76959000004</v>
      </c>
      <c r="I57" s="15">
        <v>7826323.4497931087</v>
      </c>
      <c r="J57" s="16">
        <f t="shared" si="0"/>
        <v>12008801.09282588</v>
      </c>
      <c r="K57" s="15">
        <v>10878777.227141958</v>
      </c>
      <c r="L57" s="15">
        <f>SUM('DCS Broadmoney'!N57:T57)</f>
        <v>3388579.0805511088</v>
      </c>
    </row>
    <row r="58" spans="1:12" x14ac:dyDescent="0.25">
      <c r="A58" s="13" t="s">
        <v>90</v>
      </c>
      <c r="B58" s="14">
        <v>42401</v>
      </c>
      <c r="C58" s="15">
        <v>2266060.5014135092</v>
      </c>
      <c r="D58" s="15">
        <v>3787542.5952477343</v>
      </c>
      <c r="E58" s="15">
        <v>296996.11454448162</v>
      </c>
      <c r="F58" s="15">
        <v>345067.05822917528</v>
      </c>
      <c r="G58" s="15">
        <v>0</v>
      </c>
      <c r="H58" s="15">
        <v>416256.83290967502</v>
      </c>
      <c r="I58" s="15">
        <v>7790104.2482442148</v>
      </c>
      <c r="J58" s="16">
        <f t="shared" si="0"/>
        <v>12041974.620086318</v>
      </c>
      <c r="K58" s="15">
        <v>10824131.812225135</v>
      </c>
      <c r="L58" s="15">
        <f>SUM('DCS Broadmoney'!N58:T58)</f>
        <v>3483903.3149898895</v>
      </c>
    </row>
    <row r="59" spans="1:12" x14ac:dyDescent="0.25">
      <c r="A59" s="13" t="s">
        <v>91</v>
      </c>
      <c r="B59" s="14">
        <v>42430</v>
      </c>
      <c r="C59" s="15">
        <v>2353554.0328569445</v>
      </c>
      <c r="D59" s="15">
        <v>3796096.6389627517</v>
      </c>
      <c r="E59" s="15">
        <v>324711.72590659343</v>
      </c>
      <c r="F59" s="15">
        <v>318974.85069526575</v>
      </c>
      <c r="G59" s="15">
        <v>0</v>
      </c>
      <c r="H59" s="15">
        <v>404942.13482000004</v>
      </c>
      <c r="I59" s="15">
        <v>7788800.8223931314</v>
      </c>
      <c r="J59" s="16">
        <f t="shared" si="0"/>
        <v>11984102.720964555</v>
      </c>
      <c r="K59" s="15">
        <v>10907404.706863388</v>
      </c>
      <c r="L59" s="15">
        <f>SUM('DCS Broadmoney'!N59:T59)</f>
        <v>3430252.0508023757</v>
      </c>
    </row>
    <row r="60" spans="1:12" x14ac:dyDescent="0.25">
      <c r="A60" s="13" t="s">
        <v>92</v>
      </c>
      <c r="B60" s="14">
        <v>42461</v>
      </c>
      <c r="C60" s="15">
        <v>2239692.8734799814</v>
      </c>
      <c r="D60" s="15">
        <v>3892215.2861530012</v>
      </c>
      <c r="E60" s="15">
        <v>332829.95325868565</v>
      </c>
      <c r="F60" s="15">
        <v>322080.03317437065</v>
      </c>
      <c r="G60" s="15">
        <v>0</v>
      </c>
      <c r="H60" s="15">
        <v>405620.625439675</v>
      </c>
      <c r="I60" s="15">
        <v>7785060.3493601652</v>
      </c>
      <c r="J60" s="16">
        <f t="shared" si="0"/>
        <v>12072146.340868527</v>
      </c>
      <c r="K60" s="15">
        <v>10970563.166151246</v>
      </c>
      <c r="L60" s="15">
        <f>SUM('DCS Broadmoney'!N60:T60)</f>
        <v>3341276.0538571789</v>
      </c>
    </row>
    <row r="61" spans="1:12" x14ac:dyDescent="0.25">
      <c r="A61" s="13" t="s">
        <v>93</v>
      </c>
      <c r="B61" s="14">
        <v>42491</v>
      </c>
      <c r="C61" s="15">
        <v>2247983.3421391817</v>
      </c>
      <c r="D61" s="15">
        <v>3914700.3685030011</v>
      </c>
      <c r="E61" s="15">
        <v>324630.07130547817</v>
      </c>
      <c r="F61" s="15">
        <v>310401.13651474577</v>
      </c>
      <c r="G61" s="15">
        <v>0</v>
      </c>
      <c r="H61" s="15">
        <v>392662.26954999997</v>
      </c>
      <c r="I61" s="15">
        <v>7765048.9251769632</v>
      </c>
      <c r="J61" s="16">
        <f t="shared" si="0"/>
        <v>12058182.628439231</v>
      </c>
      <c r="K61" s="15">
        <v>10883671.104669999</v>
      </c>
      <c r="L61" s="15">
        <f>SUM('DCS Broadmoney'!N61:T61)</f>
        <v>3422494.8717427584</v>
      </c>
    </row>
    <row r="62" spans="1:12" x14ac:dyDescent="0.25">
      <c r="A62" s="13" t="s">
        <v>94</v>
      </c>
      <c r="B62" s="14">
        <v>42522</v>
      </c>
      <c r="C62" s="15">
        <v>2094618.6020209116</v>
      </c>
      <c r="D62" s="15">
        <v>3968884.1421168121</v>
      </c>
      <c r="E62" s="15">
        <v>339383.11996631313</v>
      </c>
      <c r="F62" s="15">
        <v>287692.00631687569</v>
      </c>
      <c r="G62" s="15">
        <v>0</v>
      </c>
      <c r="H62" s="15">
        <v>390208.94337002496</v>
      </c>
      <c r="I62" s="15">
        <v>7796896.542233726</v>
      </c>
      <c r="J62" s="16">
        <f t="shared" si="0"/>
        <v>12104298.514071126</v>
      </c>
      <c r="K62" s="15">
        <v>10907092.920915736</v>
      </c>
      <c r="L62" s="15">
        <f>SUM('DCS Broadmoney'!N62:T62)</f>
        <v>3291822.1032930673</v>
      </c>
    </row>
    <row r="63" spans="1:12" x14ac:dyDescent="0.25">
      <c r="A63" s="13" t="s">
        <v>95</v>
      </c>
      <c r="B63" s="14">
        <v>42552</v>
      </c>
      <c r="C63" s="15">
        <v>2021693.5675835798</v>
      </c>
      <c r="D63" s="15">
        <v>4015559.6409753123</v>
      </c>
      <c r="E63" s="15">
        <v>305778.7941537773</v>
      </c>
      <c r="F63" s="15">
        <v>293593.85179559863</v>
      </c>
      <c r="G63" s="15">
        <v>0</v>
      </c>
      <c r="H63" s="15">
        <v>389605.52413002501</v>
      </c>
      <c r="I63" s="15">
        <v>7822193.5790502178</v>
      </c>
      <c r="J63" s="16">
        <f t="shared" si="0"/>
        <v>12215173.801797377</v>
      </c>
      <c r="K63" s="15">
        <v>10910074.114431176</v>
      </c>
      <c r="L63" s="15">
        <f>SUM('DCS Broadmoney'!N63:T63)</f>
        <v>3326791.1602707403</v>
      </c>
    </row>
    <row r="64" spans="1:12" x14ac:dyDescent="0.25">
      <c r="A64" s="13" t="s">
        <v>96</v>
      </c>
      <c r="B64" s="14">
        <v>42583</v>
      </c>
      <c r="C64" s="15">
        <v>1998713.0755691458</v>
      </c>
      <c r="D64" s="15">
        <v>4060134.4103153124</v>
      </c>
      <c r="E64" s="15">
        <v>306000.43924095877</v>
      </c>
      <c r="F64" s="15">
        <v>282268.47322508105</v>
      </c>
      <c r="G64" s="15">
        <v>0</v>
      </c>
      <c r="H64" s="15">
        <v>384623.78974964994</v>
      </c>
      <c r="I64" s="15">
        <v>7850242.322965893</v>
      </c>
      <c r="J64" s="16">
        <f t="shared" si="0"/>
        <v>12271268.557014978</v>
      </c>
      <c r="K64" s="15">
        <v>10868029.31864625</v>
      </c>
      <c r="L64" s="15">
        <f>SUM('DCS Broadmoney'!N64:T64)</f>
        <v>3401950.2204824081</v>
      </c>
    </row>
    <row r="65" spans="1:12" x14ac:dyDescent="0.25">
      <c r="A65" s="13" t="s">
        <v>97</v>
      </c>
      <c r="B65" s="14">
        <v>42614</v>
      </c>
      <c r="C65" s="15">
        <v>2058971.6267465435</v>
      </c>
      <c r="D65" s="15">
        <v>4075444.0548128369</v>
      </c>
      <c r="E65" s="15">
        <v>205736.98874968971</v>
      </c>
      <c r="F65" s="15">
        <v>296354.78737379133</v>
      </c>
      <c r="G65" s="15">
        <v>0</v>
      </c>
      <c r="H65" s="15">
        <v>372943.97407964995</v>
      </c>
      <c r="I65" s="15">
        <v>7858894.9627749436</v>
      </c>
      <c r="J65" s="16">
        <f t="shared" si="0"/>
        <v>12397900.790291533</v>
      </c>
      <c r="K65" s="15">
        <v>10948676.268775677</v>
      </c>
      <c r="L65" s="15">
        <f>SUM('DCS Broadmoney'!N65:T65)</f>
        <v>3508196.1523326612</v>
      </c>
    </row>
    <row r="66" spans="1:12" x14ac:dyDescent="0.25">
      <c r="A66" s="13" t="s">
        <v>98</v>
      </c>
      <c r="B66" s="14">
        <v>42644</v>
      </c>
      <c r="C66" s="15">
        <v>2047251.0816827053</v>
      </c>
      <c r="D66" s="15">
        <v>4104399.3200128367</v>
      </c>
      <c r="E66" s="15">
        <v>220806.1236055624</v>
      </c>
      <c r="F66" s="15">
        <v>284912.60122697387</v>
      </c>
      <c r="G66" s="15">
        <v>0</v>
      </c>
      <c r="H66" s="15">
        <v>369159.53058964998</v>
      </c>
      <c r="I66" s="15">
        <v>7879429.3808721257</v>
      </c>
      <c r="J66" s="16">
        <f t="shared" si="0"/>
        <v>12417094.709096026</v>
      </c>
      <c r="K66" s="15">
        <v>10889328.566879973</v>
      </c>
      <c r="L66" s="15">
        <f>SUM('DCS Broadmoney'!N66:T66)</f>
        <v>3575017.2283726516</v>
      </c>
    </row>
    <row r="67" spans="1:12" x14ac:dyDescent="0.25">
      <c r="A67" s="13" t="s">
        <v>99</v>
      </c>
      <c r="B67" s="14">
        <v>42675</v>
      </c>
      <c r="C67" s="15">
        <v>1976356.761709433</v>
      </c>
      <c r="D67" s="15">
        <v>4111617.7655125367</v>
      </c>
      <c r="E67" s="15">
        <v>218104.77530091329</v>
      </c>
      <c r="F67" s="15">
        <v>284351.43763612327</v>
      </c>
      <c r="G67" s="15">
        <v>0</v>
      </c>
      <c r="H67" s="15">
        <v>368670.97195086197</v>
      </c>
      <c r="I67" s="15">
        <v>7905484.846158728</v>
      </c>
      <c r="J67" s="16">
        <f t="shared" si="0"/>
        <v>12452020.245957335</v>
      </c>
      <c r="K67" s="15">
        <v>10904462.735381732</v>
      </c>
      <c r="L67" s="15">
        <f>SUM('DCS Broadmoney'!N67:T67)</f>
        <v>3523914.2745836792</v>
      </c>
    </row>
    <row r="68" spans="1:12" x14ac:dyDescent="0.25">
      <c r="A68" s="13" t="s">
        <v>100</v>
      </c>
      <c r="B68" s="14">
        <v>42705</v>
      </c>
      <c r="C68" s="15">
        <v>1877370.0647951372</v>
      </c>
      <c r="D68" s="15">
        <v>4281965.539018169</v>
      </c>
      <c r="E68" s="15">
        <v>198109.00088217374</v>
      </c>
      <c r="F68" s="15">
        <v>300471.96325895755</v>
      </c>
      <c r="G68" s="15">
        <v>0</v>
      </c>
      <c r="H68" s="15">
        <v>368218.76306056202</v>
      </c>
      <c r="I68" s="15">
        <v>7943329.4289041068</v>
      </c>
      <c r="J68" s="16">
        <f t="shared" si="0"/>
        <v>12695876.693359621</v>
      </c>
      <c r="K68" s="15">
        <v>11200405.794341076</v>
      </c>
      <c r="L68" s="15">
        <f>SUM('DCS Broadmoney'!N68:T68)</f>
        <v>3372840.9663134115</v>
      </c>
    </row>
    <row r="69" spans="1:12" x14ac:dyDescent="0.25">
      <c r="A69" s="13" t="s">
        <v>101</v>
      </c>
      <c r="B69" s="14">
        <v>42736</v>
      </c>
      <c r="C69" s="15">
        <v>1907169.8435303355</v>
      </c>
      <c r="D69" s="15">
        <v>4276458.47364817</v>
      </c>
      <c r="E69" s="15">
        <v>212744.0160325008</v>
      </c>
      <c r="F69" s="15">
        <v>297566.16887938336</v>
      </c>
      <c r="G69" s="15">
        <v>0</v>
      </c>
      <c r="H69" s="15">
        <v>375381.22053056193</v>
      </c>
      <c r="I69" s="15">
        <v>7926786.278295543</v>
      </c>
      <c r="J69" s="16">
        <f t="shared" si="0"/>
        <v>12663448.125321157</v>
      </c>
      <c r="K69" s="15">
        <v>11135522.312605452</v>
      </c>
      <c r="L69" s="15">
        <f>SUM('DCS Broadmoney'!N69:T69)</f>
        <v>3435095.6597733647</v>
      </c>
    </row>
    <row r="70" spans="1:12" ht="18" customHeight="1" x14ac:dyDescent="0.25">
      <c r="A70" s="13" t="s">
        <v>102</v>
      </c>
      <c r="B70" s="14">
        <v>42767</v>
      </c>
      <c r="C70" s="15">
        <v>1948667.8251270326</v>
      </c>
      <c r="D70" s="15">
        <v>4226295.6442981698</v>
      </c>
      <c r="E70" s="15">
        <v>196153.03046412632</v>
      </c>
      <c r="F70" s="15">
        <v>298586.56098797079</v>
      </c>
      <c r="G70" s="15">
        <v>0</v>
      </c>
      <c r="H70" s="15">
        <v>372128.63348229992</v>
      </c>
      <c r="I70" s="15">
        <v>7956184.1879030829</v>
      </c>
      <c r="J70" s="16">
        <f t="shared" si="0"/>
        <v>12657041.996207397</v>
      </c>
      <c r="K70" s="15">
        <v>11162378.876641903</v>
      </c>
      <c r="L70" s="15">
        <f>SUM('DCS Broadmoney'!N70:T70)</f>
        <v>3443330.9466457455</v>
      </c>
    </row>
    <row r="71" spans="1:12" ht="18" customHeight="1" x14ac:dyDescent="0.25">
      <c r="A71" s="13" t="s">
        <v>103</v>
      </c>
      <c r="B71" s="14">
        <v>42795</v>
      </c>
      <c r="C71" s="15">
        <v>1997995.6344422721</v>
      </c>
      <c r="D71" s="15">
        <v>4146865.8013873259</v>
      </c>
      <c r="E71" s="15">
        <v>196062.7229411822</v>
      </c>
      <c r="F71" s="15">
        <v>289393.94830066425</v>
      </c>
      <c r="G71" s="15">
        <v>0</v>
      </c>
      <c r="H71" s="15">
        <v>368664.26475229999</v>
      </c>
      <c r="I71" s="15">
        <v>7940556.2503038738</v>
      </c>
      <c r="J71" s="16">
        <f t="shared" si="0"/>
        <v>12549417.541802982</v>
      </c>
      <c r="K71" s="15">
        <v>11130296.829195226</v>
      </c>
      <c r="L71" s="15">
        <f>SUM('DCS Broadmoney'!N71:T71)</f>
        <v>3417116.3473557811</v>
      </c>
    </row>
    <row r="72" spans="1:12" ht="18" customHeight="1" x14ac:dyDescent="0.25">
      <c r="A72" s="13" t="s">
        <v>104</v>
      </c>
      <c r="B72" s="14">
        <v>42826</v>
      </c>
      <c r="C72" s="15">
        <v>2246965.3824536894</v>
      </c>
      <c r="D72" s="15">
        <v>4183664.9557773266</v>
      </c>
      <c r="E72" s="15">
        <v>233084.39953971546</v>
      </c>
      <c r="F72" s="15">
        <v>283721.2368750915</v>
      </c>
      <c r="G72" s="15">
        <v>0</v>
      </c>
      <c r="H72" s="15">
        <v>364512.68519230001</v>
      </c>
      <c r="I72" s="15">
        <v>7959809.7276454372</v>
      </c>
      <c r="J72" s="16">
        <f t="shared" si="0"/>
        <v>12558624.205950439</v>
      </c>
      <c r="K72" s="15">
        <v>11226546.254750846</v>
      </c>
      <c r="L72" s="15">
        <f>SUM('DCS Broadmoney'!N72:T72)</f>
        <v>3579043.3349675955</v>
      </c>
    </row>
    <row r="73" spans="1:12" ht="18" customHeight="1" x14ac:dyDescent="0.25">
      <c r="A73" s="13" t="s">
        <v>105</v>
      </c>
      <c r="B73" s="14">
        <v>42856</v>
      </c>
      <c r="C73" s="15">
        <v>2162322.5500360513</v>
      </c>
      <c r="D73" s="15">
        <v>4136938.4462573268</v>
      </c>
      <c r="E73" s="15">
        <v>192841.53335539153</v>
      </c>
      <c r="F73" s="15">
        <v>380106.3272016925</v>
      </c>
      <c r="G73" s="15">
        <v>0</v>
      </c>
      <c r="H73" s="15">
        <v>359757.57567037502</v>
      </c>
      <c r="I73" s="15">
        <v>7956364.0965157468</v>
      </c>
      <c r="J73" s="16">
        <f t="shared" si="0"/>
        <v>12640324.91228975</v>
      </c>
      <c r="K73" s="15">
        <v>11229144.223882232</v>
      </c>
      <c r="L73" s="15">
        <f>SUM('DCS Broadmoney'!N73:T73)</f>
        <v>3573503.2408571178</v>
      </c>
    </row>
    <row r="74" spans="1:12" ht="18" customHeight="1" x14ac:dyDescent="0.25">
      <c r="A74" s="13" t="s">
        <v>106</v>
      </c>
      <c r="B74" s="14">
        <v>42887</v>
      </c>
      <c r="C74" s="15">
        <v>1823149.1378227703</v>
      </c>
      <c r="D74" s="15">
        <v>4337749.4037530739</v>
      </c>
      <c r="E74" s="15">
        <v>214236.17234252937</v>
      </c>
      <c r="F74" s="15">
        <v>277719.23366331914</v>
      </c>
      <c r="G74" s="15">
        <v>0</v>
      </c>
      <c r="H74" s="15">
        <v>354143.59182951297</v>
      </c>
      <c r="I74" s="15">
        <v>7988363.3649058202</v>
      </c>
      <c r="J74" s="16">
        <f t="shared" ref="J74:J110" si="1">D74-E74+SUM(F74:I74)</f>
        <v>12743739.421809196</v>
      </c>
      <c r="K74" s="15">
        <v>11156735.769652378</v>
      </c>
      <c r="L74" s="15">
        <f>SUM('DCS Broadmoney'!N74:T74)</f>
        <v>3410152.7951645372</v>
      </c>
    </row>
    <row r="75" spans="1:12" ht="18" customHeight="1" x14ac:dyDescent="0.25">
      <c r="A75" s="13" t="s">
        <v>107</v>
      </c>
      <c r="B75" s="14">
        <v>42917</v>
      </c>
      <c r="C75" s="15">
        <v>1796821.1089399222</v>
      </c>
      <c r="D75" s="15">
        <v>4352546.1321130749</v>
      </c>
      <c r="E75" s="15">
        <v>211003.98451924924</v>
      </c>
      <c r="F75" s="15">
        <v>270868.76432768704</v>
      </c>
      <c r="G75" s="15">
        <v>0</v>
      </c>
      <c r="H75" s="15">
        <v>351649.92143951298</v>
      </c>
      <c r="I75" s="15">
        <v>8013228.3855165467</v>
      </c>
      <c r="J75" s="16">
        <f t="shared" si="1"/>
        <v>12777289.218877573</v>
      </c>
      <c r="K75" s="15">
        <v>11123784.289668042</v>
      </c>
      <c r="L75" s="15">
        <f>SUM('DCS Broadmoney'!N75:T75)</f>
        <v>3450326.0438269353</v>
      </c>
    </row>
    <row r="76" spans="1:12" ht="18" customHeight="1" x14ac:dyDescent="0.25">
      <c r="A76" s="13" t="s">
        <v>108</v>
      </c>
      <c r="B76" s="14">
        <v>42948</v>
      </c>
      <c r="C76" s="15">
        <v>1822520.7419874521</v>
      </c>
      <c r="D76" s="15">
        <v>4392686.108463075</v>
      </c>
      <c r="E76" s="15">
        <v>208280.7025936498</v>
      </c>
      <c r="F76" s="15">
        <v>272136.55796682561</v>
      </c>
      <c r="G76" s="15">
        <v>0</v>
      </c>
      <c r="H76" s="15">
        <v>348336.13969774998</v>
      </c>
      <c r="I76" s="15">
        <v>8060234.0984347267</v>
      </c>
      <c r="J76" s="16">
        <f t="shared" si="1"/>
        <v>12865112.201968726</v>
      </c>
      <c r="K76" s="15">
        <v>11149535.755908249</v>
      </c>
      <c r="L76" s="15">
        <f>SUM('DCS Broadmoney'!N76:T76)</f>
        <v>3538097.1920234957</v>
      </c>
    </row>
    <row r="77" spans="1:12" ht="18" customHeight="1" x14ac:dyDescent="0.25">
      <c r="A77" s="13" t="s">
        <v>109</v>
      </c>
      <c r="B77" s="14">
        <v>42979</v>
      </c>
      <c r="C77" s="15">
        <v>1764618.3161004544</v>
      </c>
      <c r="D77" s="15">
        <v>4409867.4991725069</v>
      </c>
      <c r="E77" s="15">
        <v>169051.6128029933</v>
      </c>
      <c r="F77" s="15">
        <v>270807.78889280988</v>
      </c>
      <c r="G77" s="15">
        <v>0</v>
      </c>
      <c r="H77" s="15">
        <v>348695.40981775004</v>
      </c>
      <c r="I77" s="15">
        <v>8131962.9964347901</v>
      </c>
      <c r="J77" s="16">
        <f t="shared" si="1"/>
        <v>12992282.081514863</v>
      </c>
      <c r="K77" s="15">
        <v>11202655.415152483</v>
      </c>
      <c r="L77" s="15">
        <f>SUM('DCS Broadmoney'!N77:T77)</f>
        <v>3554244.9886379517</v>
      </c>
    </row>
    <row r="78" spans="1:12" ht="18" customHeight="1" x14ac:dyDescent="0.25">
      <c r="A78" s="13" t="s">
        <v>110</v>
      </c>
      <c r="B78" s="14">
        <v>43009</v>
      </c>
      <c r="C78" s="15">
        <v>1798611.4397892172</v>
      </c>
      <c r="D78" s="15">
        <v>4398530.9174525067</v>
      </c>
      <c r="E78" s="15">
        <v>172265.96037486303</v>
      </c>
      <c r="F78" s="15">
        <v>275800.64562361315</v>
      </c>
      <c r="G78" s="15">
        <v>0</v>
      </c>
      <c r="H78" s="15">
        <v>338695.13020000001</v>
      </c>
      <c r="I78" s="15">
        <v>8126995.8186210729</v>
      </c>
      <c r="J78" s="16">
        <f t="shared" si="1"/>
        <v>12967756.551522329</v>
      </c>
      <c r="K78" s="15">
        <v>11191472.886842623</v>
      </c>
      <c r="L78" s="15">
        <f>SUM('DCS Broadmoney'!N78:T78)</f>
        <v>3574895.1112351902</v>
      </c>
    </row>
    <row r="79" spans="1:12" ht="18" customHeight="1" x14ac:dyDescent="0.25">
      <c r="A79" s="13" t="s">
        <v>111</v>
      </c>
      <c r="B79" s="14">
        <v>43040</v>
      </c>
      <c r="C79" s="15">
        <v>1823135.8946504972</v>
      </c>
      <c r="D79" s="15">
        <v>4392522.9349925071</v>
      </c>
      <c r="E79" s="15">
        <v>172898.97871763894</v>
      </c>
      <c r="F79" s="15">
        <v>269834.62883334712</v>
      </c>
      <c r="G79" s="15">
        <v>0</v>
      </c>
      <c r="H79" s="15">
        <v>335474.30834184494</v>
      </c>
      <c r="I79" s="15">
        <v>8148409.2853972539</v>
      </c>
      <c r="J79" s="16">
        <f t="shared" si="1"/>
        <v>12973342.178847313</v>
      </c>
      <c r="K79" s="15">
        <v>11202960.517345434</v>
      </c>
      <c r="L79" s="15">
        <f>SUM('DCS Broadmoney'!N79:T79)</f>
        <v>3593517.8914582143</v>
      </c>
    </row>
    <row r="80" spans="1:12" ht="18" customHeight="1" x14ac:dyDescent="0.25">
      <c r="A80" s="13" t="s">
        <v>112</v>
      </c>
      <c r="B80" s="14">
        <v>43070</v>
      </c>
      <c r="C80" s="15">
        <v>1753395.4206002464</v>
      </c>
      <c r="D80" s="15">
        <v>4533168.8656330165</v>
      </c>
      <c r="E80" s="15">
        <v>193848.42276843166</v>
      </c>
      <c r="F80" s="15">
        <v>279684.74312141846</v>
      </c>
      <c r="G80" s="15">
        <v>0</v>
      </c>
      <c r="H80" s="15">
        <v>344875.79676075582</v>
      </c>
      <c r="I80" s="15">
        <v>8199627.3158542709</v>
      </c>
      <c r="J80" s="16">
        <f t="shared" si="1"/>
        <v>13163508.298601031</v>
      </c>
      <c r="K80" s="15">
        <v>11336496.839835847</v>
      </c>
      <c r="L80" s="15">
        <f>SUM('DCS Broadmoney'!N80:T80)</f>
        <v>3580406.8779364927</v>
      </c>
    </row>
    <row r="81" spans="1:12" ht="18" customHeight="1" x14ac:dyDescent="0.25">
      <c r="A81" s="13" t="s">
        <v>113</v>
      </c>
      <c r="B81" s="14">
        <v>43101</v>
      </c>
      <c r="C81" s="15">
        <v>1854982.8561652987</v>
      </c>
      <c r="D81" s="15">
        <v>4533716.6706230165</v>
      </c>
      <c r="E81" s="15">
        <v>180503.8114648691</v>
      </c>
      <c r="F81" s="15">
        <v>306384.01227557723</v>
      </c>
      <c r="G81" s="15">
        <v>0</v>
      </c>
      <c r="H81" s="15">
        <v>325781.38027653535</v>
      </c>
      <c r="I81" s="15">
        <v>8167688.8995194789</v>
      </c>
      <c r="J81" s="16">
        <f t="shared" si="1"/>
        <v>13153067.151229739</v>
      </c>
      <c r="K81" s="15">
        <v>11298698.406906731</v>
      </c>
      <c r="L81" s="15">
        <f>SUM('DCS Broadmoney'!N81:T81)</f>
        <v>3709351.5994751318</v>
      </c>
    </row>
    <row r="82" spans="1:12" ht="18" customHeight="1" x14ac:dyDescent="0.25">
      <c r="A82" s="13" t="s">
        <v>114</v>
      </c>
      <c r="B82" s="14">
        <v>43132</v>
      </c>
      <c r="C82" s="15">
        <v>1820714.3956842669</v>
      </c>
      <c r="D82" s="15">
        <v>4530912.0142130163</v>
      </c>
      <c r="E82" s="15">
        <v>169379.27951465311</v>
      </c>
      <c r="F82" s="15">
        <v>318493.9493380597</v>
      </c>
      <c r="G82" s="15">
        <v>0</v>
      </c>
      <c r="H82" s="15">
        <v>347277.10679712467</v>
      </c>
      <c r="I82" s="15">
        <v>8160454.3107927497</v>
      </c>
      <c r="J82" s="16">
        <f t="shared" si="1"/>
        <v>13187758.101626299</v>
      </c>
      <c r="K82" s="15">
        <v>11310455.954582732</v>
      </c>
      <c r="L82" s="15">
        <f>SUM('DCS Broadmoney'!N82:T82)</f>
        <v>3698016.5423364006</v>
      </c>
    </row>
    <row r="83" spans="1:12" ht="18" customHeight="1" x14ac:dyDescent="0.25">
      <c r="A83" s="13" t="s">
        <v>115</v>
      </c>
      <c r="B83" s="14">
        <v>43160</v>
      </c>
      <c r="C83" s="15">
        <v>1917320.4154921002</v>
      </c>
      <c r="D83" s="15">
        <v>4518815.235704245</v>
      </c>
      <c r="E83" s="15">
        <v>215312.24538473203</v>
      </c>
      <c r="F83" s="15">
        <v>319322.33723255759</v>
      </c>
      <c r="G83" s="15">
        <v>0</v>
      </c>
      <c r="H83" s="15">
        <v>331438.65204367321</v>
      </c>
      <c r="I83" s="15">
        <v>8183033.2668602783</v>
      </c>
      <c r="J83" s="16">
        <f t="shared" si="1"/>
        <v>13137297.246456021</v>
      </c>
      <c r="K83" s="15">
        <v>11384703.685255492</v>
      </c>
      <c r="L83" s="15">
        <f>SUM('DCS Broadmoney'!N83:T83)</f>
        <v>3669913.9961970719</v>
      </c>
    </row>
    <row r="84" spans="1:12" ht="18" customHeight="1" x14ac:dyDescent="0.25">
      <c r="A84" s="13" t="s">
        <v>116</v>
      </c>
      <c r="B84" s="14">
        <v>43191</v>
      </c>
      <c r="C84" s="15">
        <v>1861601.3981039021</v>
      </c>
      <c r="D84" s="15">
        <v>4449047.6097242441</v>
      </c>
      <c r="E84" s="15">
        <v>177307.48076395388</v>
      </c>
      <c r="F84" s="15">
        <v>417371.4108723324</v>
      </c>
      <c r="G84" s="15">
        <v>0</v>
      </c>
      <c r="H84" s="15">
        <v>316097.54868232412</v>
      </c>
      <c r="I84" s="15">
        <v>8176963.9330497487</v>
      </c>
      <c r="J84" s="16">
        <f t="shared" si="1"/>
        <v>13182173.021564696</v>
      </c>
      <c r="K84" s="15">
        <v>11261747.249678064</v>
      </c>
      <c r="L84" s="15">
        <f>SUM('DCS Broadmoney'!N84:T84)</f>
        <v>3782027.1900909171</v>
      </c>
    </row>
    <row r="85" spans="1:12" ht="18" customHeight="1" x14ac:dyDescent="0.25">
      <c r="A85" s="13" t="s">
        <v>117</v>
      </c>
      <c r="B85" s="14">
        <v>43221</v>
      </c>
      <c r="C85" s="15">
        <v>1878359.8389519244</v>
      </c>
      <c r="D85" s="15">
        <v>4562380.9414842445</v>
      </c>
      <c r="E85" s="15">
        <v>172676.18592596258</v>
      </c>
      <c r="F85" s="15">
        <v>324389.27455682575</v>
      </c>
      <c r="G85" s="15">
        <v>0</v>
      </c>
      <c r="H85" s="15">
        <v>324421.86448978272</v>
      </c>
      <c r="I85" s="15">
        <v>8155525.4357266668</v>
      </c>
      <c r="J85" s="16">
        <f t="shared" si="1"/>
        <v>13194041.330331556</v>
      </c>
      <c r="K85" s="15">
        <v>11175493.84897922</v>
      </c>
      <c r="L85" s="15">
        <f>SUM('DCS Broadmoney'!N85:T85)</f>
        <v>3896907.3379226141</v>
      </c>
    </row>
    <row r="86" spans="1:12" ht="18" customHeight="1" x14ac:dyDescent="0.25">
      <c r="A86" s="13" t="s">
        <v>118</v>
      </c>
      <c r="B86" s="14">
        <v>43252</v>
      </c>
      <c r="C86" s="15">
        <v>1870861.7093001297</v>
      </c>
      <c r="D86" s="15">
        <v>4606017.836737629</v>
      </c>
      <c r="E86" s="15">
        <v>180271.19335516504</v>
      </c>
      <c r="F86" s="15">
        <v>337267.43708874594</v>
      </c>
      <c r="G86" s="15">
        <v>0</v>
      </c>
      <c r="H86" s="15">
        <v>321750.03841546533</v>
      </c>
      <c r="I86" s="15">
        <v>8185194.5556722041</v>
      </c>
      <c r="J86" s="16">
        <f t="shared" si="1"/>
        <v>13269958.67455888</v>
      </c>
      <c r="K86" s="15">
        <v>11305387.547999915</v>
      </c>
      <c r="L86" s="15">
        <f>SUM('DCS Broadmoney'!N86:T86)</f>
        <v>3835432.8438424338</v>
      </c>
    </row>
    <row r="87" spans="1:12" ht="18" customHeight="1" x14ac:dyDescent="0.25">
      <c r="A87" s="13" t="s">
        <v>119</v>
      </c>
      <c r="B87" s="14">
        <v>43282</v>
      </c>
      <c r="C87" s="15">
        <v>774095.66870216792</v>
      </c>
      <c r="D87" s="15">
        <v>4281813.5753776291</v>
      </c>
      <c r="E87" s="15">
        <v>176294.94891903081</v>
      </c>
      <c r="F87" s="15">
        <v>320869.09463655879</v>
      </c>
      <c r="G87" s="15">
        <v>0</v>
      </c>
      <c r="H87" s="15">
        <v>305160.13351350918</v>
      </c>
      <c r="I87" s="15">
        <v>8172045.0519605689</v>
      </c>
      <c r="J87" s="16">
        <f t="shared" si="1"/>
        <v>12903592.906569235</v>
      </c>
      <c r="K87" s="15">
        <v>11172716.641498012</v>
      </c>
      <c r="L87" s="15">
        <f>SUM('DCS Broadmoney'!N87:T87)</f>
        <v>2504971.9414467048</v>
      </c>
    </row>
    <row r="88" spans="1:12" ht="18.75" customHeight="1" x14ac:dyDescent="0.25">
      <c r="A88" s="13" t="s">
        <v>120</v>
      </c>
      <c r="B88" s="14">
        <v>43313</v>
      </c>
      <c r="C88" s="15">
        <v>797504.6755176154</v>
      </c>
      <c r="D88" s="15">
        <v>4304536.2446576292</v>
      </c>
      <c r="E88" s="15">
        <v>199841.64378224345</v>
      </c>
      <c r="F88" s="15">
        <v>329542.34898720699</v>
      </c>
      <c r="G88" s="15">
        <v>0</v>
      </c>
      <c r="H88" s="15">
        <v>331988.54989290657</v>
      </c>
      <c r="I88" s="15">
        <v>8168643.8474997142</v>
      </c>
      <c r="J88" s="16">
        <f t="shared" si="1"/>
        <v>12934869.347255213</v>
      </c>
      <c r="K88" s="15">
        <v>11176012.994362108</v>
      </c>
      <c r="L88" s="15">
        <f>SUM('DCS Broadmoney'!N88:T88)</f>
        <v>2556361.0353520019</v>
      </c>
    </row>
    <row r="89" spans="1:12" ht="18" customHeight="1" x14ac:dyDescent="0.25">
      <c r="A89" s="13" t="s">
        <v>121</v>
      </c>
      <c r="B89" s="14">
        <v>43344</v>
      </c>
      <c r="C89" s="15">
        <v>769520.5483013473</v>
      </c>
      <c r="D89" s="15">
        <v>4326109.3494618628</v>
      </c>
      <c r="E89" s="15">
        <v>212533.31037082445</v>
      </c>
      <c r="F89" s="15">
        <v>328168.6344482234</v>
      </c>
      <c r="G89" s="15">
        <v>0</v>
      </c>
      <c r="H89" s="15">
        <v>300699.68176078721</v>
      </c>
      <c r="I89" s="15">
        <v>8228356.7858096547</v>
      </c>
      <c r="J89" s="16">
        <f t="shared" si="1"/>
        <v>12970801.141109705</v>
      </c>
      <c r="K89" s="15">
        <v>11258571.984634986</v>
      </c>
      <c r="L89" s="15">
        <f>SUM('DCS Broadmoney'!N89:T89)</f>
        <v>2481749.70947228</v>
      </c>
    </row>
    <row r="90" spans="1:12" ht="18" customHeight="1" x14ac:dyDescent="0.25">
      <c r="A90" s="13" t="s">
        <v>122</v>
      </c>
      <c r="B90" s="14">
        <v>43374</v>
      </c>
      <c r="C90" s="15">
        <v>859732.96074672975</v>
      </c>
      <c r="D90" s="15">
        <v>2751478.2542318618</v>
      </c>
      <c r="E90" s="15">
        <v>247480.13946849148</v>
      </c>
      <c r="F90" s="15">
        <v>330931.00121438951</v>
      </c>
      <c r="G90" s="15">
        <v>0</v>
      </c>
      <c r="H90" s="15">
        <v>159550.23179266087</v>
      </c>
      <c r="I90" s="15">
        <v>8171950.3774283621</v>
      </c>
      <c r="J90" s="16">
        <f t="shared" si="1"/>
        <v>11166429.725198783</v>
      </c>
      <c r="K90" s="15">
        <v>11127009.465145752</v>
      </c>
      <c r="L90" s="15">
        <f>SUM('DCS Broadmoney'!N90:T90)</f>
        <v>899153.22613817081</v>
      </c>
    </row>
    <row r="91" spans="1:12" ht="18" customHeight="1" x14ac:dyDescent="0.25">
      <c r="A91" s="13" t="s">
        <v>123</v>
      </c>
      <c r="B91" s="14">
        <v>43405</v>
      </c>
      <c r="C91" s="15">
        <v>999448.12886457983</v>
      </c>
      <c r="D91" s="15">
        <v>2845043.3099518614</v>
      </c>
      <c r="E91" s="15">
        <v>407801.09587447764</v>
      </c>
      <c r="F91" s="15">
        <v>327825.87208814925</v>
      </c>
      <c r="G91" s="15">
        <v>0</v>
      </c>
      <c r="H91" s="15">
        <v>103824.43037586415</v>
      </c>
      <c r="I91" s="15">
        <v>8210777.0398729881</v>
      </c>
      <c r="J91" s="16">
        <f t="shared" si="1"/>
        <v>11079669.556414384</v>
      </c>
      <c r="K91" s="15">
        <v>11214023.391011348</v>
      </c>
      <c r="L91" s="15">
        <f>SUM('DCS Broadmoney'!N91:T91)</f>
        <v>865094.29808068171</v>
      </c>
    </row>
    <row r="92" spans="1:12" ht="18" customHeight="1" x14ac:dyDescent="0.25">
      <c r="A92" s="13" t="s">
        <v>124</v>
      </c>
      <c r="B92" s="14">
        <v>43435</v>
      </c>
      <c r="C92" s="15">
        <v>1338891.70585234</v>
      </c>
      <c r="D92" s="15">
        <v>2838377.723632799</v>
      </c>
      <c r="E92" s="15">
        <v>634499.18293945002</v>
      </c>
      <c r="F92" s="15">
        <v>329507.16474939114</v>
      </c>
      <c r="G92" s="15">
        <v>0</v>
      </c>
      <c r="H92" s="15">
        <v>107851.40968314075</v>
      </c>
      <c r="I92" s="15">
        <v>8226765.8272360461</v>
      </c>
      <c r="J92" s="16">
        <f t="shared" si="1"/>
        <v>10868002.942361929</v>
      </c>
      <c r="K92" s="15">
        <v>11315114.849343415</v>
      </c>
      <c r="L92" s="15">
        <f>SUM('DCS Broadmoney'!N92:T92)</f>
        <v>891779.80280056177</v>
      </c>
    </row>
    <row r="93" spans="1:12" ht="18" customHeight="1" x14ac:dyDescent="0.25">
      <c r="A93" s="13" t="s">
        <v>125</v>
      </c>
      <c r="B93" s="14">
        <v>43466</v>
      </c>
      <c r="C93" s="15">
        <v>1423385.2800483564</v>
      </c>
      <c r="D93" s="15">
        <v>2770946.9552027988</v>
      </c>
      <c r="E93" s="15">
        <v>602221.2432718596</v>
      </c>
      <c r="F93" s="15">
        <v>312603.72936774738</v>
      </c>
      <c r="G93" s="15">
        <v>0</v>
      </c>
      <c r="H93" s="15">
        <v>97377.095011493628</v>
      </c>
      <c r="I93" s="15">
        <v>8198916.4599918844</v>
      </c>
      <c r="J93" s="16">
        <f t="shared" si="1"/>
        <v>10777622.996302065</v>
      </c>
      <c r="K93" s="15">
        <v>11280622.093103783</v>
      </c>
      <c r="L93" s="15">
        <f>SUM('DCS Broadmoney'!N93:T93)</f>
        <v>920386.18677019072</v>
      </c>
    </row>
    <row r="94" spans="1:12" ht="18" customHeight="1" x14ac:dyDescent="0.25">
      <c r="A94" s="13" t="s">
        <v>126</v>
      </c>
      <c r="B94" s="14">
        <v>43497</v>
      </c>
      <c r="C94" s="15">
        <v>1432181.8621030187</v>
      </c>
      <c r="D94" s="15">
        <v>2840010.0247206734</v>
      </c>
      <c r="E94" s="15">
        <v>599500.71501330589</v>
      </c>
      <c r="F94" s="15">
        <v>321952.48958508577</v>
      </c>
      <c r="G94" s="15">
        <v>0</v>
      </c>
      <c r="H94" s="15">
        <v>103097.18332286201</v>
      </c>
      <c r="I94" s="15">
        <v>8196048.3991116285</v>
      </c>
      <c r="J94" s="16">
        <f t="shared" si="1"/>
        <v>10861607.381726945</v>
      </c>
      <c r="K94" s="15">
        <v>11358693.864676055</v>
      </c>
      <c r="L94" s="15">
        <f>SUM('DCS Broadmoney'!N94:T94)</f>
        <v>935095.38249147777</v>
      </c>
    </row>
    <row r="95" spans="1:12" ht="18" customHeight="1" x14ac:dyDescent="0.25">
      <c r="A95" s="13" t="s">
        <v>127</v>
      </c>
      <c r="B95" s="14"/>
      <c r="C95" s="15">
        <v>1649387.0314902049</v>
      </c>
      <c r="D95" s="15">
        <v>2861415.6653444371</v>
      </c>
      <c r="E95" s="15">
        <v>548734.22167069232</v>
      </c>
      <c r="F95" s="15">
        <v>321695.50083642802</v>
      </c>
      <c r="G95" s="15">
        <v>0</v>
      </c>
      <c r="H95" s="15">
        <v>99169.825472862009</v>
      </c>
      <c r="I95" s="15">
        <v>8175961.4974377593</v>
      </c>
      <c r="J95" s="16">
        <f t="shared" si="1"/>
        <v>10909508.267420795</v>
      </c>
      <c r="K95" s="15">
        <v>11552760.266860234</v>
      </c>
      <c r="L95" s="15">
        <f>SUM('DCS Broadmoney'!N95:T95)</f>
        <v>1006135.0376630423</v>
      </c>
    </row>
    <row r="96" spans="1:12" x14ac:dyDescent="0.25">
      <c r="A96" s="13" t="s">
        <v>128</v>
      </c>
      <c r="B96" s="17" t="s">
        <v>39</v>
      </c>
      <c r="C96" s="15">
        <v>1643629.3829366963</v>
      </c>
      <c r="D96" s="15">
        <v>2913867.4517519805</v>
      </c>
      <c r="E96" s="15">
        <v>565148.29644890479</v>
      </c>
      <c r="F96" s="15">
        <v>304753.65507851215</v>
      </c>
      <c r="G96" s="15">
        <v>0</v>
      </c>
      <c r="H96" s="15">
        <v>118588.07479286203</v>
      </c>
      <c r="I96" s="15">
        <v>8162977.2951245261</v>
      </c>
      <c r="J96" s="16">
        <f t="shared" si="1"/>
        <v>10935038.180298977</v>
      </c>
      <c r="K96" s="15">
        <v>11492633.265346527</v>
      </c>
      <c r="L96" s="15">
        <f>SUM('DCS Broadmoney'!N96:T96)</f>
        <v>1086034.3043126236</v>
      </c>
    </row>
    <row r="97" spans="1:12" x14ac:dyDescent="0.25">
      <c r="A97" s="13" t="s">
        <v>129</v>
      </c>
      <c r="B97" s="17" t="s">
        <v>40</v>
      </c>
      <c r="C97" s="15">
        <v>1695291.2270355669</v>
      </c>
      <c r="D97" s="15">
        <v>2923021.6978702573</v>
      </c>
      <c r="E97" s="15">
        <v>536966.37878403161</v>
      </c>
      <c r="F97" s="15">
        <v>319588.7129720056</v>
      </c>
      <c r="G97" s="15">
        <v>0</v>
      </c>
      <c r="H97" s="15">
        <v>100639.926395287</v>
      </c>
      <c r="I97" s="15">
        <v>8153474.2382127289</v>
      </c>
      <c r="J97" s="16">
        <f t="shared" si="1"/>
        <v>10959758.196666246</v>
      </c>
      <c r="K97" s="15">
        <v>11521807.367968833</v>
      </c>
      <c r="L97" s="15">
        <f>SUM('DCS Broadmoney'!N97:T97)</f>
        <v>1133242.0626467171</v>
      </c>
    </row>
    <row r="98" spans="1:12" x14ac:dyDescent="0.25">
      <c r="A98" s="13" t="s">
        <v>130</v>
      </c>
      <c r="B98" s="17"/>
      <c r="C98" s="15">
        <v>1781666.8719609003</v>
      </c>
      <c r="D98" s="15">
        <v>2876476.4416078222</v>
      </c>
      <c r="E98" s="15">
        <v>529388.70025953348</v>
      </c>
      <c r="F98" s="15">
        <v>319938.83124647016</v>
      </c>
      <c r="G98" s="15">
        <v>0</v>
      </c>
      <c r="H98" s="15">
        <v>110442.76859528701</v>
      </c>
      <c r="I98" s="15">
        <v>8171640.8552695327</v>
      </c>
      <c r="J98" s="16">
        <f t="shared" si="1"/>
        <v>10949110.196459578</v>
      </c>
      <c r="K98" s="15">
        <v>11633512.511133268</v>
      </c>
      <c r="L98" s="15">
        <f>SUM('DCS Broadmoney'!N98:T98)</f>
        <v>1097264.5572900577</v>
      </c>
    </row>
    <row r="99" spans="1:12" x14ac:dyDescent="0.25">
      <c r="A99" s="13" t="s">
        <v>131</v>
      </c>
      <c r="B99" s="17"/>
      <c r="C99" s="15">
        <v>1700153.1202372946</v>
      </c>
      <c r="D99" s="15">
        <v>2814195.4430209445</v>
      </c>
      <c r="E99" s="15">
        <v>524084.97246061242</v>
      </c>
      <c r="F99" s="15">
        <v>332139.95537062711</v>
      </c>
      <c r="G99" s="15">
        <v>0</v>
      </c>
      <c r="H99" s="15">
        <v>114504.45651528701</v>
      </c>
      <c r="I99" s="15">
        <v>8169018.0479067415</v>
      </c>
      <c r="J99" s="16">
        <f t="shared" si="1"/>
        <v>10905772.930352986</v>
      </c>
      <c r="K99" s="15">
        <v>11537047.805621132</v>
      </c>
      <c r="L99" s="15">
        <f>SUM('DCS Broadmoney'!N99:T99)</f>
        <v>1068878.2430343525</v>
      </c>
    </row>
    <row r="100" spans="1:12" x14ac:dyDescent="0.25">
      <c r="A100" s="13" t="s">
        <v>132</v>
      </c>
      <c r="B100" s="17"/>
      <c r="C100" s="15">
        <v>1735286.7116656711</v>
      </c>
      <c r="D100" s="15">
        <v>2835732.8569376357</v>
      </c>
      <c r="E100" s="15">
        <v>528871.87730961898</v>
      </c>
      <c r="F100" s="15">
        <v>278981.21967970219</v>
      </c>
      <c r="G100" s="15">
        <v>0</v>
      </c>
      <c r="H100" s="15">
        <v>87384.59</v>
      </c>
      <c r="I100" s="15">
        <v>8169065.2741745356</v>
      </c>
      <c r="J100" s="16">
        <f t="shared" si="1"/>
        <v>10842292.063482255</v>
      </c>
      <c r="K100" s="15">
        <v>11532620.98171589</v>
      </c>
      <c r="L100" s="15">
        <f>SUM('DCS Broadmoney'!N100:T100)</f>
        <v>1044957.7928664313</v>
      </c>
    </row>
    <row r="101" spans="1:12" x14ac:dyDescent="0.25">
      <c r="A101" s="13" t="s">
        <v>133</v>
      </c>
      <c r="B101" s="17"/>
      <c r="C101" s="15">
        <v>1413240.3797636877</v>
      </c>
      <c r="D101" s="15">
        <v>2913667.4941202351</v>
      </c>
      <c r="E101" s="15">
        <v>591093.65794980084</v>
      </c>
      <c r="F101" s="15">
        <v>286262.79783357959</v>
      </c>
      <c r="G101" s="15">
        <v>0</v>
      </c>
      <c r="H101" s="15">
        <v>58493.266860000011</v>
      </c>
      <c r="I101" s="15">
        <v>8200684.7732435428</v>
      </c>
      <c r="J101" s="16">
        <f t="shared" si="1"/>
        <v>10868014.674107555</v>
      </c>
      <c r="K101" s="15">
        <v>11493098.728956392</v>
      </c>
      <c r="L101" s="15">
        <f>SUM('DCS Broadmoney'!N101:T101)</f>
        <v>788156.32474800968</v>
      </c>
    </row>
    <row r="102" spans="1:12" x14ac:dyDescent="0.25">
      <c r="A102" s="13" t="s">
        <v>134</v>
      </c>
      <c r="B102" s="17"/>
      <c r="C102" s="15">
        <v>1374637.2062663683</v>
      </c>
      <c r="D102" s="15">
        <v>2969763.3499346273</v>
      </c>
      <c r="E102" s="15">
        <v>613207.85471289302</v>
      </c>
      <c r="F102" s="15">
        <v>287505.87041961885</v>
      </c>
      <c r="G102" s="15">
        <v>0</v>
      </c>
      <c r="H102" s="15">
        <v>75438.491890000005</v>
      </c>
      <c r="I102" s="15">
        <v>8217544.4613159532</v>
      </c>
      <c r="J102" s="16">
        <f t="shared" si="1"/>
        <v>10937044.318847306</v>
      </c>
      <c r="K102" s="15">
        <v>11452747.392682401</v>
      </c>
      <c r="L102" s="15">
        <f>SUM('DCS Broadmoney'!N102:T102)</f>
        <v>858934.13224623085</v>
      </c>
    </row>
    <row r="103" spans="1:12" x14ac:dyDescent="0.25">
      <c r="A103" s="13" t="s">
        <v>135</v>
      </c>
      <c r="B103" s="17"/>
      <c r="C103" s="15">
        <v>1432992.5902478667</v>
      </c>
      <c r="D103" s="15">
        <v>3020526.147286538</v>
      </c>
      <c r="E103" s="15">
        <v>620019.8473724639</v>
      </c>
      <c r="F103" s="15">
        <v>277610.00324766943</v>
      </c>
      <c r="G103" s="15">
        <v>0</v>
      </c>
      <c r="H103" s="15">
        <v>70411.04879999999</v>
      </c>
      <c r="I103" s="15">
        <v>8241142.0611056434</v>
      </c>
      <c r="J103" s="16">
        <f t="shared" si="1"/>
        <v>10989669.413067386</v>
      </c>
      <c r="K103" s="15">
        <v>11539155.981915694</v>
      </c>
      <c r="L103" s="15">
        <f>SUM('DCS Broadmoney'!N103:T103)</f>
        <v>883506.01993290335</v>
      </c>
    </row>
    <row r="104" spans="1:12" x14ac:dyDescent="0.25">
      <c r="A104" s="13" t="s">
        <v>136</v>
      </c>
      <c r="B104" s="17"/>
      <c r="C104" s="15">
        <v>1664169.2778448081</v>
      </c>
      <c r="D104" s="15">
        <v>3003356.1625952856</v>
      </c>
      <c r="E104" s="15">
        <v>776331.89037308982</v>
      </c>
      <c r="F104" s="15">
        <v>263089.90790072002</v>
      </c>
      <c r="G104" s="15">
        <v>0</v>
      </c>
      <c r="H104" s="15">
        <v>65036.921620000001</v>
      </c>
      <c r="I104" s="15">
        <v>8302798.1918321736</v>
      </c>
      <c r="J104" s="16">
        <f t="shared" si="1"/>
        <v>10857949.293575089</v>
      </c>
      <c r="K104" s="15">
        <v>11654872.339488728</v>
      </c>
      <c r="L104" s="15">
        <f>SUM('DCS Broadmoney'!N104:T104)</f>
        <v>867246.23309665173</v>
      </c>
    </row>
    <row r="105" spans="1:12" x14ac:dyDescent="0.25">
      <c r="A105" s="13">
        <v>43831</v>
      </c>
      <c r="B105" s="17"/>
      <c r="C105" s="15">
        <v>1879094.463416317</v>
      </c>
      <c r="D105" s="15">
        <v>2987390.7938326462</v>
      </c>
      <c r="E105" s="15">
        <v>775463.04596091504</v>
      </c>
      <c r="F105" s="15">
        <v>270397.42467579787</v>
      </c>
      <c r="G105" s="15">
        <v>0</v>
      </c>
      <c r="H105" s="15">
        <v>73842.006300000008</v>
      </c>
      <c r="I105" s="15">
        <v>8182692.2256508246</v>
      </c>
      <c r="J105" s="16">
        <f t="shared" si="1"/>
        <v>10738859.404498354</v>
      </c>
      <c r="K105" s="15">
        <v>11616543.821405917</v>
      </c>
      <c r="L105" s="15">
        <f>SUM('DCS Broadmoney'!N105:T105)</f>
        <v>1001410.0419165052</v>
      </c>
    </row>
    <row r="106" spans="1:12" x14ac:dyDescent="0.25">
      <c r="A106" s="13">
        <v>43862</v>
      </c>
      <c r="B106" s="17"/>
      <c r="C106" s="15">
        <v>1895856.1494401051</v>
      </c>
      <c r="D106" s="15">
        <v>3007019.16436113</v>
      </c>
      <c r="E106" s="15">
        <v>777337.95788946596</v>
      </c>
      <c r="F106" s="15">
        <v>277200.95299644658</v>
      </c>
      <c r="G106" s="15">
        <v>0</v>
      </c>
      <c r="H106" s="15">
        <v>73134.250020000007</v>
      </c>
      <c r="I106" s="15">
        <v>8239681.4046049966</v>
      </c>
      <c r="J106" s="16">
        <f t="shared" si="1"/>
        <v>10819697.814093105</v>
      </c>
      <c r="K106" s="15">
        <v>11861915.406358754</v>
      </c>
      <c r="L106" s="15">
        <f>SUM('DCS Broadmoney'!N106:T106)</f>
        <v>853638.55089355062</v>
      </c>
    </row>
    <row r="107" spans="1:12" x14ac:dyDescent="0.25">
      <c r="A107" s="13">
        <v>43891</v>
      </c>
      <c r="B107" s="17"/>
      <c r="C107" s="15">
        <v>2104054.7226541452</v>
      </c>
      <c r="D107" s="15">
        <v>2922902.5179863982</v>
      </c>
      <c r="E107" s="15">
        <v>621348.28643413575</v>
      </c>
      <c r="F107" s="15">
        <v>273521.91326520301</v>
      </c>
      <c r="G107" s="15">
        <v>0</v>
      </c>
      <c r="H107" s="15">
        <v>73890.776339999997</v>
      </c>
      <c r="I107" s="15">
        <v>8195933.5715678846</v>
      </c>
      <c r="J107" s="16">
        <f t="shared" si="1"/>
        <v>10844900.49272535</v>
      </c>
      <c r="K107" s="15">
        <v>11946417.670463666</v>
      </c>
      <c r="L107" s="15">
        <f>SUM('DCS Broadmoney'!N107:T107)</f>
        <v>1002537.5389985682</v>
      </c>
    </row>
    <row r="108" spans="1:12" x14ac:dyDescent="0.25">
      <c r="A108" s="13">
        <v>43922</v>
      </c>
      <c r="B108" s="17"/>
      <c r="C108" s="15">
        <v>2257778.8623491973</v>
      </c>
      <c r="D108" s="15">
        <v>3022295.6517607155</v>
      </c>
      <c r="E108" s="15">
        <v>710785.05016522878</v>
      </c>
      <c r="F108" s="15">
        <v>258617.13353107567</v>
      </c>
      <c r="G108" s="15">
        <v>0</v>
      </c>
      <c r="H108" s="15">
        <v>65246.682540000002</v>
      </c>
      <c r="I108" s="15">
        <v>8162640.3984828833</v>
      </c>
      <c r="J108" s="16">
        <f t="shared" si="1"/>
        <v>10798014.816149447</v>
      </c>
      <c r="K108" s="15">
        <v>11983730.426448308</v>
      </c>
      <c r="L108" s="15">
        <f>SUM('DCS Broadmoney'!N108:T108)</f>
        <v>1072063.2446732325</v>
      </c>
    </row>
    <row r="109" spans="1:12" x14ac:dyDescent="0.25">
      <c r="A109" s="13">
        <v>43952</v>
      </c>
      <c r="B109" s="17"/>
      <c r="C109" s="15">
        <v>2120354.6966410228</v>
      </c>
      <c r="D109" s="15">
        <v>3058913.2538856068</v>
      </c>
      <c r="E109" s="15">
        <v>625511.51346025872</v>
      </c>
      <c r="F109" s="15">
        <v>270985.56250702112</v>
      </c>
      <c r="G109" s="15">
        <v>0</v>
      </c>
      <c r="H109" s="15">
        <v>57214.791539999998</v>
      </c>
      <c r="I109" s="15">
        <v>8193619.417218009</v>
      </c>
      <c r="J109" s="16">
        <f t="shared" si="1"/>
        <v>10955221.511690378</v>
      </c>
      <c r="K109" s="15">
        <v>12035126.423496349</v>
      </c>
      <c r="L109" s="15">
        <f>SUM('DCS Broadmoney'!N109:T109)</f>
        <v>1040449.7784905058</v>
      </c>
    </row>
    <row r="110" spans="1:12" x14ac:dyDescent="0.25">
      <c r="A110" s="13">
        <v>43983</v>
      </c>
      <c r="B110" s="17"/>
      <c r="C110" s="15">
        <v>2052092.9431469589</v>
      </c>
      <c r="D110" s="15">
        <v>2917161.1403213441</v>
      </c>
      <c r="E110" s="15">
        <v>730808.07422334293</v>
      </c>
      <c r="F110" s="15">
        <v>270353.21546742111</v>
      </c>
      <c r="G110" s="15">
        <v>0</v>
      </c>
      <c r="H110" s="15">
        <v>43140.509400000003</v>
      </c>
      <c r="I110" s="15">
        <v>8179338.4219789552</v>
      </c>
      <c r="J110" s="16">
        <f t="shared" si="1"/>
        <v>10679185.212944377</v>
      </c>
      <c r="K110" s="15">
        <v>12005703.298466073</v>
      </c>
      <c r="L110" s="15">
        <f>SUM('DCS Broadmoney'!N110:T110)</f>
        <v>725574.84817453986</v>
      </c>
    </row>
    <row r="128" spans="11:11" x14ac:dyDescent="0.25">
      <c r="K128" s="4"/>
    </row>
    <row r="129" spans="11:11" x14ac:dyDescent="0.25">
      <c r="K129" s="4"/>
    </row>
    <row r="130" spans="11:11" x14ac:dyDescent="0.25">
      <c r="K130" s="4"/>
    </row>
    <row r="131" spans="11:11" x14ac:dyDescent="0.25">
      <c r="K131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  <row r="180" spans="11:11" x14ac:dyDescent="0.25">
      <c r="K180" s="5"/>
    </row>
    <row r="181" spans="11:11" x14ac:dyDescent="0.25">
      <c r="K181" s="5"/>
    </row>
    <row r="182" spans="11:11" x14ac:dyDescent="0.25">
      <c r="K182" s="5"/>
    </row>
    <row r="183" spans="11:11" x14ac:dyDescent="0.25">
      <c r="K183" s="5"/>
    </row>
    <row r="184" spans="11:11" x14ac:dyDescent="0.25">
      <c r="K184" s="5"/>
    </row>
    <row r="185" spans="11:11" x14ac:dyDescent="0.25">
      <c r="K185" s="5"/>
    </row>
    <row r="186" spans="11:11" x14ac:dyDescent="0.25">
      <c r="K186" s="5"/>
    </row>
    <row r="187" spans="11:11" x14ac:dyDescent="0.25">
      <c r="K187" s="5"/>
    </row>
    <row r="188" spans="11:11" x14ac:dyDescent="0.25">
      <c r="K188" s="5"/>
    </row>
    <row r="189" spans="11:11" x14ac:dyDescent="0.25">
      <c r="K189" s="5"/>
    </row>
    <row r="190" spans="11:11" x14ac:dyDescent="0.25">
      <c r="K190" s="5"/>
    </row>
    <row r="191" spans="11:11" x14ac:dyDescent="0.25">
      <c r="K191" s="5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2020-08-14T14:33:35Z</dcterms:modified>
</cp:coreProperties>
</file>