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C661DAA7-ADE7-4CD8-9E57-10D10B2330C9}" xr6:coauthVersionLast="36" xr6:coauthVersionMax="36" xr10:uidLastSave="{00000000-0000-0000-0000-000000000000}"/>
  <bookViews>
    <workbookView xWindow="360" yWindow="360" windowWidth="14904" windowHeight="9036" activeTab="2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[7]!'[Macros Import].qbop'</definedName>
    <definedName name="_3__123Graph_ACPI_ER_LOG" hidden="1">[3]ER!#REF!</definedName>
    <definedName name="_4__123Graph_BCPI_ER_LOG" hidden="1">[3]ER!#REF!</definedName>
    <definedName name="_5__123Graph_BIBA_IBRD" hidden="1">[3]WB!#REF!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AA">#REF!</definedName>
    <definedName name="ACTIVATE">#REF!</definedName>
    <definedName name="ALL">'[2]Imp:DSA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loy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[13]DataControl!$B$3:$B$6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[6]Input!#REF!</definedName>
    <definedName name="INPUT_4">[6]Input!#REF!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[6]OUTPUT!#REF!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[14]UPLOAD!#REF!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[13]DataControl!$A$3:$A$73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1">DepositoryCorporations!$A$1:$Q$139</definedName>
    <definedName name="_xlnm.Print_Area" localSheetId="0">MonetaryAuthorities!$A$1:$N$196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'[15]2003'!#REF!</definedName>
    <definedName name="PRYEAR">#REF!</definedName>
    <definedName name="Q_5">#REF!</definedName>
    <definedName name="Q_6">#REF!</definedName>
    <definedName name="Q_7">#REF!</definedName>
    <definedName name="QFISCAL">'[16]Quarterly Raw Data'!#REF!</definedName>
    <definedName name="qqq" hidden="1">{#N/A,#N/A,FALSE,"EXTRABUDGT"}</definedName>
    <definedName name="QTAB7">'[16]Quarterly MacroFlow'!#REF!</definedName>
    <definedName name="QTAB7A">'[16]Quarterly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_Scales">'[13]Report Form'!$A$5:$A$8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">#REF!,#REF!</definedName>
    <definedName name="Tab25a">#REF!</definedName>
    <definedName name="Tab25b">#REF!</definedName>
    <definedName name="Table__47">[17]RED47!$A$1:$I$53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[18]BCC!$A$1:$N$821,[18]BCC!$A$822:$N$1624</definedName>
    <definedName name="TOTAL">#REF!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</workbook>
</file>

<file path=xl/calcChain.xml><?xml version="1.0" encoding="utf-8"?>
<calcChain xmlns="http://schemas.openxmlformats.org/spreadsheetml/2006/main">
  <c r="N133" i="7" l="1"/>
  <c r="G133" i="7"/>
  <c r="F133" i="7" s="1"/>
  <c r="I133" i="9"/>
  <c r="J133" i="9"/>
  <c r="E133" i="9"/>
  <c r="C133" i="7"/>
  <c r="L193" i="5"/>
  <c r="H133" i="9" l="1"/>
  <c r="K133" i="9" s="1"/>
  <c r="E132" i="9"/>
  <c r="H132" i="9" l="1"/>
  <c r="G132" i="7"/>
  <c r="F132" i="7" s="1"/>
  <c r="J132" i="9"/>
  <c r="C132" i="7"/>
  <c r="N132" i="7"/>
  <c r="L192" i="5"/>
  <c r="I132" i="9"/>
  <c r="K132" i="9"/>
  <c r="C130" i="7" l="1"/>
  <c r="E130" i="9"/>
  <c r="H130" i="9"/>
  <c r="J130" i="9"/>
  <c r="I131" i="9"/>
  <c r="G131" i="7"/>
  <c r="F131" i="7" s="1"/>
  <c r="E131" i="9"/>
  <c r="J131" i="9"/>
  <c r="G130" i="7"/>
  <c r="F130" i="7" s="1"/>
  <c r="N130" i="7"/>
  <c r="C131" i="7"/>
  <c r="N131" i="7"/>
  <c r="H131" i="9"/>
  <c r="I130" i="9"/>
  <c r="K130" i="9" l="1"/>
  <c r="K131" i="9"/>
  <c r="L191" i="5"/>
  <c r="L190" i="5"/>
  <c r="E124" i="9" l="1"/>
  <c r="I119" i="9"/>
  <c r="J122" i="9"/>
  <c r="E121" i="9"/>
  <c r="L181" i="5"/>
  <c r="L187" i="5"/>
  <c r="I121" i="9"/>
  <c r="J124" i="9"/>
  <c r="I129" i="9"/>
  <c r="L189" i="5"/>
  <c r="I127" i="9"/>
  <c r="H122" i="9"/>
  <c r="E118" i="9"/>
  <c r="J119" i="9"/>
  <c r="H124" i="9"/>
  <c r="K124" i="9" s="1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H125" i="9"/>
  <c r="H129" i="9"/>
  <c r="K121" i="9" l="1"/>
  <c r="K122" i="9"/>
  <c r="K120" i="9"/>
  <c r="K126" i="9"/>
  <c r="K118" i="9"/>
  <c r="K123" i="9"/>
  <c r="K119" i="9"/>
  <c r="K128" i="9"/>
  <c r="K125" i="9"/>
  <c r="K129" i="9"/>
  <c r="K127" i="9"/>
  <c r="C129" i="7" l="1"/>
  <c r="G118" i="7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G129" i="7"/>
  <c r="F129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N129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<sst xmlns="http://schemas.openxmlformats.org/spreadsheetml/2006/main" count="510" uniqueCount="231">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</sst>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4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4" fillId="0" borderId="0" xfId="0" applyFont="1" applyFill="1"/>
    <xf numFmtId="0" fontId="5" fillId="0" borderId="0" xfId="0" applyFont="1"/>
    <xf numFmtId="164" fontId="6" fillId="0" borderId="0" xfId="1" applyNumberFormat="1" applyFont="1"/>
    <xf numFmtId="164" fontId="5" fillId="0" borderId="0" xfId="1" applyNumberFormat="1" applyFont="1"/>
    <xf numFmtId="0" fontId="6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4" fillId="0" borderId="0" xfId="0" applyFont="1"/>
    <xf numFmtId="3" fontId="5" fillId="0" borderId="0" xfId="0" applyNumberFormat="1" applyFont="1"/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6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center" wrapText="1"/>
    </xf>
    <xf numFmtId="0" fontId="5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3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3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</cellXfs>
  <cellStyles count="12">
    <cellStyle name="Comma" xfId="1" builtinId="3"/>
    <cellStyle name="Comma 2 2 2" xfId="8" xr:uid="{6011B876-B1F6-4190-873E-EB91B59B322D}"/>
    <cellStyle name="Comma 2 2 2 3" xfId="9" xr:uid="{CDDB8060-482B-42DA-B444-D420A2B9B6CC}"/>
    <cellStyle name="Hyperlink 2" xfId="10" xr:uid="{A2470805-3F0B-4E09-88B8-39C0198B6016}"/>
    <cellStyle name="Normal" xfId="0" builtinId="0"/>
    <cellStyle name="Normal 2" xfId="2" xr:uid="{00000000-0005-0000-0000-000002000000}"/>
    <cellStyle name="Normal 2 2 2 10" xfId="7" xr:uid="{FEAC3143-8BA3-4A8C-9F70-ECA865DFC753}"/>
    <cellStyle name="Normal 2 2 2 2" xfId="5" xr:uid="{1B598004-301A-456F-9621-12D49A81F230}"/>
    <cellStyle name="Normal 2 4 2" xfId="11" xr:uid="{0E4394EC-B656-4FEF-9CDA-9366C71110F0}"/>
    <cellStyle name="Normal 2 5" xfId="6" xr:uid="{C7799F9F-8308-41FA-9EF7-EAD780622D0D}"/>
    <cellStyle name="Normal 3" xfId="3" xr:uid="{6F858854-E9FE-4F25-AC8E-D9CC60913617}"/>
    <cellStyle name="Normal 3 2" xfId="4" xr:uid="{7F8AA46A-E3BE-4F3C-ABDD-1AF70F65A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Data/2%20Outputs%20(Internal)/34%20CBBWebStats/1%20Surveys/May%202022/PR_DC%20Survey%20-%20January%202012%20to%20Current%20Dat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m\AppData\Local\Packages\Microsoft.MicrosoftEdge_8wekyb3d8bbwe\TempState\Downloads\316COFER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BTable 7 PR"/>
      <sheetName val="ODCTable 7 PR"/>
      <sheetName val="BSER2018"/>
      <sheetName val="BANKINGSYS"/>
      <sheetName val="SKF"/>
      <sheetName val="DC Survey - 3SG"/>
      <sheetName val="COMM"/>
      <sheetName val="CU"/>
      <sheetName val="PARTIII"/>
      <sheetName val="DEPOSITS"/>
      <sheetName val="LOANS"/>
      <sheetName val="COMMSurvey"/>
      <sheetName val="CUSurvey"/>
      <sheetName val="PARTIIISurvey"/>
      <sheetName val="For Dmitry"/>
      <sheetName val="CBBCharts"/>
      <sheetName val="ODCCharts"/>
      <sheetName val="STL2"/>
      <sheetName val="Table 1"/>
      <sheetName val="ODC Survey - 2SG"/>
      <sheetName val="1SR"/>
      <sheetName val="1SG"/>
      <sheetName val="ODC Total"/>
      <sheetName val="ODC CommBanks"/>
      <sheetName val="ODC Part III Companies"/>
      <sheetName val="ODC Credit Unions"/>
      <sheetName val="SPF"/>
      <sheetName val="COFE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COFER"/>
      <sheetName val="DataControl"/>
      <sheetName val="Report Form"/>
    </sheetNames>
    <sheetDataSet>
      <sheetData sheetId="0"/>
      <sheetData sheetId="1"/>
      <sheetData sheetId="2">
        <row r="3">
          <cell r="A3">
            <v>2020</v>
          </cell>
          <cell r="B3" t="str">
            <v>Q4</v>
          </cell>
        </row>
        <row r="4">
          <cell r="A4">
            <v>2019</v>
          </cell>
          <cell r="B4" t="str">
            <v>Q3</v>
          </cell>
        </row>
        <row r="5">
          <cell r="A5">
            <v>2018</v>
          </cell>
          <cell r="B5" t="str">
            <v>Q2</v>
          </cell>
        </row>
        <row r="6">
          <cell r="A6">
            <v>2017</v>
          </cell>
          <cell r="B6" t="str">
            <v>Q1</v>
          </cell>
        </row>
        <row r="7">
          <cell r="A7">
            <v>2016</v>
          </cell>
        </row>
        <row r="8">
          <cell r="A8">
            <v>2015</v>
          </cell>
        </row>
        <row r="9">
          <cell r="A9">
            <v>2014</v>
          </cell>
        </row>
        <row r="10">
          <cell r="A10">
            <v>2013</v>
          </cell>
        </row>
        <row r="11">
          <cell r="A11">
            <v>2012</v>
          </cell>
        </row>
        <row r="12">
          <cell r="A12">
            <v>2011</v>
          </cell>
        </row>
        <row r="13">
          <cell r="A13">
            <v>2010</v>
          </cell>
        </row>
        <row r="14">
          <cell r="A14">
            <v>2009</v>
          </cell>
        </row>
        <row r="15">
          <cell r="A15">
            <v>2008</v>
          </cell>
        </row>
        <row r="16">
          <cell r="A16">
            <v>2007</v>
          </cell>
        </row>
        <row r="17">
          <cell r="A17">
            <v>2006</v>
          </cell>
        </row>
        <row r="18">
          <cell r="A18">
            <v>2005</v>
          </cell>
        </row>
        <row r="19">
          <cell r="A19">
            <v>2004</v>
          </cell>
        </row>
        <row r="20">
          <cell r="A20">
            <v>2003</v>
          </cell>
        </row>
        <row r="21">
          <cell r="A21">
            <v>2002</v>
          </cell>
        </row>
        <row r="22">
          <cell r="A22">
            <v>2001</v>
          </cell>
        </row>
        <row r="23">
          <cell r="A23">
            <v>2000</v>
          </cell>
        </row>
        <row r="24">
          <cell r="A24">
            <v>1999</v>
          </cell>
        </row>
        <row r="25">
          <cell r="A25">
            <v>1998</v>
          </cell>
        </row>
        <row r="26">
          <cell r="A26">
            <v>1997</v>
          </cell>
        </row>
        <row r="27">
          <cell r="A27">
            <v>1996</v>
          </cell>
        </row>
        <row r="28">
          <cell r="A28">
            <v>1995</v>
          </cell>
        </row>
        <row r="29">
          <cell r="A29">
            <v>1994</v>
          </cell>
        </row>
        <row r="30">
          <cell r="A30">
            <v>1993</v>
          </cell>
        </row>
        <row r="31">
          <cell r="A31">
            <v>1992</v>
          </cell>
        </row>
        <row r="32">
          <cell r="A32">
            <v>1991</v>
          </cell>
        </row>
        <row r="33">
          <cell r="A33">
            <v>1990</v>
          </cell>
        </row>
        <row r="34">
          <cell r="A34">
            <v>1989</v>
          </cell>
        </row>
        <row r="35">
          <cell r="A35">
            <v>1988</v>
          </cell>
        </row>
        <row r="36">
          <cell r="A36">
            <v>1987</v>
          </cell>
        </row>
        <row r="37">
          <cell r="A37">
            <v>1986</v>
          </cell>
        </row>
        <row r="38">
          <cell r="A38">
            <v>1985</v>
          </cell>
        </row>
        <row r="39">
          <cell r="A39">
            <v>1984</v>
          </cell>
        </row>
        <row r="40">
          <cell r="A40">
            <v>1983</v>
          </cell>
        </row>
        <row r="41">
          <cell r="A41">
            <v>1982</v>
          </cell>
        </row>
        <row r="42">
          <cell r="A42">
            <v>1981</v>
          </cell>
        </row>
        <row r="43">
          <cell r="A43">
            <v>1980</v>
          </cell>
        </row>
        <row r="44">
          <cell r="A44">
            <v>1979</v>
          </cell>
        </row>
        <row r="45">
          <cell r="A45">
            <v>1978</v>
          </cell>
        </row>
        <row r="46">
          <cell r="A46">
            <v>1977</v>
          </cell>
        </row>
        <row r="47">
          <cell r="A47">
            <v>1976</v>
          </cell>
        </row>
        <row r="48">
          <cell r="A48">
            <v>1975</v>
          </cell>
        </row>
        <row r="49">
          <cell r="A49">
            <v>1974</v>
          </cell>
        </row>
        <row r="50">
          <cell r="A50">
            <v>1973</v>
          </cell>
        </row>
        <row r="51">
          <cell r="A51">
            <v>1972</v>
          </cell>
        </row>
        <row r="52">
          <cell r="A52">
            <v>1971</v>
          </cell>
        </row>
        <row r="53">
          <cell r="A53">
            <v>1970</v>
          </cell>
        </row>
        <row r="54">
          <cell r="A54">
            <v>1969</v>
          </cell>
        </row>
        <row r="55">
          <cell r="A55">
            <v>1968</v>
          </cell>
        </row>
        <row r="56">
          <cell r="A56">
            <v>1967</v>
          </cell>
        </row>
        <row r="57">
          <cell r="A57">
            <v>1966</v>
          </cell>
        </row>
        <row r="58">
          <cell r="A58">
            <v>1965</v>
          </cell>
        </row>
        <row r="59">
          <cell r="A59">
            <v>1964</v>
          </cell>
        </row>
        <row r="60">
          <cell r="A60">
            <v>1963</v>
          </cell>
        </row>
        <row r="61">
          <cell r="A61">
            <v>1962</v>
          </cell>
        </row>
        <row r="62">
          <cell r="A62">
            <v>1961</v>
          </cell>
        </row>
        <row r="63">
          <cell r="A63">
            <v>1960</v>
          </cell>
        </row>
        <row r="64">
          <cell r="A64">
            <v>1959</v>
          </cell>
        </row>
        <row r="65">
          <cell r="A65">
            <v>1958</v>
          </cell>
        </row>
        <row r="66">
          <cell r="A66">
            <v>1957</v>
          </cell>
        </row>
        <row r="67">
          <cell r="A67">
            <v>1956</v>
          </cell>
        </row>
        <row r="68">
          <cell r="A68">
            <v>1955</v>
          </cell>
        </row>
        <row r="69">
          <cell r="A69">
            <v>1954</v>
          </cell>
        </row>
        <row r="70">
          <cell r="A70">
            <v>1953</v>
          </cell>
        </row>
        <row r="71">
          <cell r="A71">
            <v>1952</v>
          </cell>
        </row>
        <row r="72">
          <cell r="A72">
            <v>1951</v>
          </cell>
        </row>
        <row r="73">
          <cell r="A73">
            <v>1950</v>
          </cell>
        </row>
      </sheetData>
      <sheetData sheetId="3">
        <row r="5">
          <cell r="A5" t="str">
            <v>Thousand</v>
          </cell>
        </row>
        <row r="6">
          <cell r="A6" t="str">
            <v>Million</v>
          </cell>
        </row>
        <row r="7">
          <cell r="A7" t="str">
            <v>Billion</v>
          </cell>
        </row>
        <row r="8">
          <cell r="A8" t="str">
            <v>Trillion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270"/>
  <sheetViews>
    <sheetView zoomScale="90" zoomScaleNormal="90" zoomScaleSheetLayoutView="100" workbookViewId="0">
      <pane xSplit="2" ySplit="8" topLeftCell="C183" activePane="bottomRight" state="frozen"/>
      <selection activeCell="C5" sqref="C5:E7"/>
      <selection pane="topRight" activeCell="C5" sqref="C5:E7"/>
      <selection pane="bottomLeft" activeCell="C5" sqref="C5:E7"/>
      <selection pane="bottomRight" activeCell="A193" sqref="A193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8.81640625" style="8"/>
    <col min="16" max="16384" width="9.26953125" style="7"/>
  </cols>
  <sheetData>
    <row r="1" spans="1:15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O1" s="44"/>
    </row>
    <row r="2" spans="1:15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x14ac:dyDescent="0.3">
      <c r="L4" s="5"/>
      <c r="M4" s="5"/>
      <c r="N4" s="5" t="s">
        <v>15</v>
      </c>
    </row>
    <row r="5" spans="1:15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  <c r="O5" s="37"/>
    </row>
    <row r="6" spans="1:15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  <c r="O6" s="37"/>
    </row>
    <row r="7" spans="1:15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  <c r="O7" s="31"/>
    </row>
    <row r="8" spans="1:15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5" x14ac:dyDescent="0.3">
      <c r="A9" s="15" t="s">
        <v>171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5" x14ac:dyDescent="0.3">
      <c r="A10" s="15" t="s">
        <v>172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5" x14ac:dyDescent="0.3">
      <c r="A11" s="15" t="s">
        <v>173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5" x14ac:dyDescent="0.3">
      <c r="A12" s="15" t="s">
        <v>174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5" x14ac:dyDescent="0.3">
      <c r="A13" s="15" t="s">
        <v>175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5" x14ac:dyDescent="0.3">
      <c r="A14" s="15" t="s">
        <v>176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5" x14ac:dyDescent="0.3">
      <c r="A15" s="15" t="s">
        <v>177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5" x14ac:dyDescent="0.3">
      <c r="A16" s="15" t="s">
        <v>178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179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180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181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182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183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184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185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186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187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188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189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190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191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192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193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194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195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196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197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198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199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200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201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202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203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204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205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206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207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208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209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210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211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212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213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214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215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216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217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218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219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220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221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222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223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224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225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226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227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228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229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230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46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47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48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49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50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51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52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53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54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55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56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57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58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59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60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61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62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63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64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65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66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67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68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69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70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71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72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73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74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75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76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77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78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79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80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81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82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83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84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85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86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87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88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89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90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91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92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93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94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95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96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97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98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99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100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101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102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103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104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105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106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107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108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109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110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111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112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113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114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115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116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117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118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119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120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121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5" x14ac:dyDescent="0.3">
      <c r="A145" s="15" t="s">
        <v>122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5" x14ac:dyDescent="0.3">
      <c r="A146" s="15" t="s">
        <v>123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5" x14ac:dyDescent="0.3">
      <c r="A147" s="15" t="s">
        <v>124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5" x14ac:dyDescent="0.3">
      <c r="A148" s="15" t="s">
        <v>125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5" x14ac:dyDescent="0.3">
      <c r="A149" s="15" t="s">
        <v>126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5" x14ac:dyDescent="0.3">
      <c r="A150" s="15" t="s">
        <v>127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7"/>
    </row>
    <row r="151" spans="1:15" x14ac:dyDescent="0.3">
      <c r="A151" s="15" t="s">
        <v>128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7"/>
    </row>
    <row r="152" spans="1:15" x14ac:dyDescent="0.3">
      <c r="A152" s="15" t="s">
        <v>129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7"/>
    </row>
    <row r="153" spans="1:15" x14ac:dyDescent="0.3">
      <c r="A153" s="15" t="s">
        <v>130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7"/>
    </row>
    <row r="154" spans="1:15" x14ac:dyDescent="0.3">
      <c r="A154" s="15" t="s">
        <v>131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7"/>
    </row>
    <row r="155" spans="1:15" x14ac:dyDescent="0.3">
      <c r="A155" s="15" t="s">
        <v>132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7"/>
    </row>
    <row r="156" spans="1:15" x14ac:dyDescent="0.3">
      <c r="A156" s="15" t="s">
        <v>133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7"/>
    </row>
    <row r="157" spans="1:15" x14ac:dyDescent="0.3">
      <c r="A157" s="15" t="s">
        <v>134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7"/>
    </row>
    <row r="158" spans="1:15" x14ac:dyDescent="0.3">
      <c r="A158" s="15" t="s">
        <v>135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7"/>
    </row>
    <row r="159" spans="1:15" x14ac:dyDescent="0.3">
      <c r="A159" s="15" t="s">
        <v>136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7"/>
    </row>
    <row r="160" spans="1:15" x14ac:dyDescent="0.3">
      <c r="A160" s="15" t="s">
        <v>137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138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139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140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141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142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143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144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145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146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147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148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149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150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151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152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153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154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155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9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156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157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158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159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160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 t="s">
        <v>161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</row>
    <row r="185" spans="1:14" x14ac:dyDescent="0.3">
      <c r="A185" s="21" t="s">
        <v>162</v>
      </c>
      <c r="C185" s="22">
        <v>2397.3520772299994</v>
      </c>
      <c r="D185" s="23">
        <v>2851.4977392399996</v>
      </c>
      <c r="E185" s="23">
        <v>2875.6089155099999</v>
      </c>
      <c r="F185" s="22">
        <v>1685.8162446700001</v>
      </c>
      <c r="G185" s="23">
        <v>612.37407902999996</v>
      </c>
      <c r="H185" s="23">
        <v>618.23519980999993</v>
      </c>
      <c r="I185" s="23">
        <v>0</v>
      </c>
      <c r="J185" s="23">
        <v>1507.00237786</v>
      </c>
      <c r="K185" s="23">
        <v>1589.2147773999998</v>
      </c>
      <c r="L185" s="22">
        <f t="shared" si="8"/>
        <v>4151.3736349599994</v>
      </c>
      <c r="M185" s="23">
        <v>879.84452189000001</v>
      </c>
      <c r="N185" s="23">
        <v>3271.5291130699998</v>
      </c>
    </row>
    <row r="186" spans="1:14" x14ac:dyDescent="0.3">
      <c r="A186" s="21" t="s">
        <v>163</v>
      </c>
      <c r="C186" s="22">
        <v>2318.0005370700001</v>
      </c>
      <c r="D186" s="23">
        <v>2771.61068209</v>
      </c>
      <c r="E186" s="23">
        <v>2785.8067748400003</v>
      </c>
      <c r="F186" s="22">
        <v>1724.2007553599997</v>
      </c>
      <c r="G186" s="23">
        <v>687.5725034300001</v>
      </c>
      <c r="H186" s="23">
        <v>694.92357448000007</v>
      </c>
      <c r="I186" s="23">
        <v>0</v>
      </c>
      <c r="J186" s="23">
        <v>1470.1884641499998</v>
      </c>
      <c r="K186" s="23">
        <v>1611.9444201299998</v>
      </c>
      <c r="L186" s="22">
        <f t="shared" si="8"/>
        <v>4104.4879146599997</v>
      </c>
      <c r="M186" s="23">
        <v>870.42501039000001</v>
      </c>
      <c r="N186" s="23">
        <v>3234.0629042699998</v>
      </c>
    </row>
    <row r="187" spans="1:14" x14ac:dyDescent="0.3">
      <c r="A187" s="21" t="s">
        <v>164</v>
      </c>
      <c r="C187" s="22">
        <v>2230.8742619999998</v>
      </c>
      <c r="D187" s="23">
        <v>2673.9460967399996</v>
      </c>
      <c r="E187" s="23">
        <v>2689.6033366899997</v>
      </c>
      <c r="F187" s="22">
        <v>1820.5264378499994</v>
      </c>
      <c r="G187" s="23">
        <v>772.31384423999998</v>
      </c>
      <c r="H187" s="23">
        <v>778.93566897000005</v>
      </c>
      <c r="I187" s="23">
        <v>0</v>
      </c>
      <c r="J187" s="23">
        <v>1481.7728058299995</v>
      </c>
      <c r="K187" s="23">
        <v>1604.0677791899998</v>
      </c>
      <c r="L187" s="22">
        <f t="shared" si="8"/>
        <v>4109.6903764799999</v>
      </c>
      <c r="M187" s="23">
        <v>895.67420399000002</v>
      </c>
      <c r="N187" s="23">
        <v>3214.0161724899999</v>
      </c>
    </row>
    <row r="188" spans="1:14" x14ac:dyDescent="0.3">
      <c r="A188" s="21" t="s">
        <v>165</v>
      </c>
      <c r="C188" s="22">
        <v>2605.6589445999998</v>
      </c>
      <c r="D188" s="23">
        <v>3049.7521277300002</v>
      </c>
      <c r="E188" s="23">
        <v>3063.3409815100003</v>
      </c>
      <c r="F188" s="22">
        <v>1467.9382526099998</v>
      </c>
      <c r="G188" s="23">
        <v>425.89634735999999</v>
      </c>
      <c r="H188" s="23">
        <v>432.88617975</v>
      </c>
      <c r="I188" s="23">
        <v>0</v>
      </c>
      <c r="J188" s="23">
        <v>1475.6021464399998</v>
      </c>
      <c r="K188" s="23">
        <v>1608.8188221599999</v>
      </c>
      <c r="L188" s="22">
        <f t="shared" si="8"/>
        <v>4132.8027702399995</v>
      </c>
      <c r="M188" s="23">
        <v>959.70889681999995</v>
      </c>
      <c r="N188" s="23">
        <v>3173.0938734199999</v>
      </c>
    </row>
    <row r="189" spans="1:14" x14ac:dyDescent="0.3">
      <c r="A189" s="21" t="s">
        <v>166</v>
      </c>
      <c r="C189" s="22">
        <v>2549.0513742100002</v>
      </c>
      <c r="D189" s="23">
        <v>3007.4242295399999</v>
      </c>
      <c r="E189" s="23">
        <v>3021.8507897099998</v>
      </c>
      <c r="F189" s="22">
        <v>1521.1656082899997</v>
      </c>
      <c r="G189" s="23">
        <v>454.26658422999998</v>
      </c>
      <c r="H189" s="23">
        <v>462.69994622999997</v>
      </c>
      <c r="I189" s="23">
        <v>0</v>
      </c>
      <c r="J189" s="23">
        <v>1503.0670855299998</v>
      </c>
      <c r="K189" s="23">
        <v>1604.1685715500003</v>
      </c>
      <c r="L189" s="22">
        <f t="shared" si="8"/>
        <v>4134.4234854699998</v>
      </c>
      <c r="M189" s="23">
        <v>923.29112136000003</v>
      </c>
      <c r="N189" s="23">
        <v>3211.1323641099998</v>
      </c>
    </row>
    <row r="190" spans="1:14" x14ac:dyDescent="0.3">
      <c r="A190" s="21" t="s">
        <v>167</v>
      </c>
      <c r="C190" s="22">
        <v>2528.6073218699994</v>
      </c>
      <c r="D190" s="23">
        <v>3002.0616361399993</v>
      </c>
      <c r="E190" s="23">
        <v>3016.8752372299996</v>
      </c>
      <c r="F190" s="22">
        <v>1611.3296379200006</v>
      </c>
      <c r="G190" s="23">
        <v>503.65830564999999</v>
      </c>
      <c r="H190" s="23">
        <v>508.76132763999999</v>
      </c>
      <c r="I190" s="23">
        <v>0</v>
      </c>
      <c r="J190" s="23">
        <v>1543.8393937400008</v>
      </c>
      <c r="K190" s="23">
        <v>1605.59982728</v>
      </c>
      <c r="L190" s="22">
        <f t="shared" ref="L190:L191" si="9">SUM(M190:N190)</f>
        <v>4219.2024091200001</v>
      </c>
      <c r="M190" s="23">
        <v>926.94902265999997</v>
      </c>
      <c r="N190" s="23">
        <v>3292.25338646</v>
      </c>
    </row>
    <row r="191" spans="1:14" x14ac:dyDescent="0.3">
      <c r="A191" s="21" t="s">
        <v>168</v>
      </c>
      <c r="C191" s="22">
        <v>2534.8300652299999</v>
      </c>
      <c r="D191" s="23">
        <v>3007.6615527499998</v>
      </c>
      <c r="E191" s="23">
        <v>3023.0221336199997</v>
      </c>
      <c r="F191" s="22">
        <v>1885.9351820500003</v>
      </c>
      <c r="G191" s="23">
        <v>744.18589473999998</v>
      </c>
      <c r="H191" s="23">
        <v>750.21291232999999</v>
      </c>
      <c r="I191" s="23">
        <v>0</v>
      </c>
      <c r="J191" s="23">
        <v>1577.9173487800001</v>
      </c>
      <c r="K191" s="23">
        <v>1600.76745886</v>
      </c>
      <c r="L191" s="22">
        <f t="shared" si="9"/>
        <v>4490.0833821000006</v>
      </c>
      <c r="M191" s="23">
        <v>928.96106930999997</v>
      </c>
      <c r="N191" s="23">
        <v>3561.1223127900003</v>
      </c>
    </row>
    <row r="192" spans="1:14" x14ac:dyDescent="0.3">
      <c r="A192" s="21" t="s">
        <v>169</v>
      </c>
      <c r="C192" s="22">
        <v>2535.9538796099996</v>
      </c>
      <c r="D192" s="23">
        <v>2995.61728408</v>
      </c>
      <c r="E192" s="23">
        <v>3009.4810158199998</v>
      </c>
      <c r="F192" s="22">
        <v>1949.3240548199999</v>
      </c>
      <c r="G192" s="23">
        <v>774.17705701</v>
      </c>
      <c r="H192" s="23">
        <v>779.50563831999989</v>
      </c>
      <c r="I192" s="23">
        <v>0</v>
      </c>
      <c r="J192" s="23">
        <v>1611.3150592800002</v>
      </c>
      <c r="K192" s="23">
        <v>1583.45611469</v>
      </c>
      <c r="L192" s="22">
        <f t="shared" ref="L192" si="10">SUM(M192:N192)</f>
        <v>4550.3594034799999</v>
      </c>
      <c r="M192" s="23">
        <v>931.04011836000006</v>
      </c>
      <c r="N192" s="23">
        <v>3619.3192851199997</v>
      </c>
    </row>
    <row r="193" spans="1:14" x14ac:dyDescent="0.3">
      <c r="A193" s="21" t="s">
        <v>170</v>
      </c>
      <c r="C193" s="22">
        <v>2508.0517271700005</v>
      </c>
      <c r="D193" s="23">
        <v>2964.6455573400008</v>
      </c>
      <c r="E193" s="23">
        <v>2979.8108176600008</v>
      </c>
      <c r="F193" s="22">
        <v>2004.5857871499995</v>
      </c>
      <c r="G193" s="23">
        <v>827.90038923999998</v>
      </c>
      <c r="H193" s="23">
        <v>832.69755788999998</v>
      </c>
      <c r="I193" s="23">
        <v>0</v>
      </c>
      <c r="J193" s="23">
        <v>1612.8534593799995</v>
      </c>
      <c r="K193" s="23">
        <v>1583.6524869899999</v>
      </c>
      <c r="L193" s="22">
        <f t="shared" ref="L193" si="11">SUM(M193:N193)</f>
        <v>4574.8366670100004</v>
      </c>
      <c r="M193" s="23">
        <v>918.89652696000007</v>
      </c>
      <c r="N193" s="23">
        <v>3655.9401400500001</v>
      </c>
    </row>
    <row r="194" spans="1:14" x14ac:dyDescent="0.3">
      <c r="A194" s="21"/>
      <c r="C194" s="22"/>
      <c r="D194" s="23"/>
      <c r="E194" s="23"/>
      <c r="F194" s="22"/>
      <c r="G194" s="23"/>
      <c r="H194" s="23"/>
      <c r="I194" s="23"/>
      <c r="J194" s="23"/>
      <c r="K194" s="23"/>
      <c r="L194" s="22"/>
      <c r="M194" s="23"/>
      <c r="N194" s="23"/>
    </row>
    <row r="195" spans="1:14" x14ac:dyDescent="0.3">
      <c r="A195" s="24" t="s">
        <v>27</v>
      </c>
      <c r="I195" s="6"/>
      <c r="J195" s="6"/>
      <c r="K195" s="6"/>
    </row>
    <row r="196" spans="1:14" x14ac:dyDescent="0.3">
      <c r="A196" s="24" t="s">
        <v>45</v>
      </c>
      <c r="I196" s="6"/>
      <c r="J196" s="6"/>
      <c r="K196" s="6"/>
    </row>
    <row r="197" spans="1:14" x14ac:dyDescent="0.3">
      <c r="A197" s="24" t="s">
        <v>30</v>
      </c>
      <c r="I197" s="6"/>
      <c r="J197" s="6"/>
      <c r="K197" s="6"/>
    </row>
    <row r="198" spans="1:14" x14ac:dyDescent="0.3">
      <c r="I198" s="6"/>
      <c r="J198" s="6"/>
      <c r="K198" s="6"/>
    </row>
    <row r="199" spans="1:14" x14ac:dyDescent="0.3">
      <c r="I199" s="6"/>
      <c r="J199" s="6"/>
      <c r="K199" s="6"/>
    </row>
    <row r="200" spans="1:14" x14ac:dyDescent="0.3">
      <c r="I200" s="6"/>
      <c r="J200" s="6"/>
      <c r="K200" s="6"/>
    </row>
    <row r="201" spans="1:14" x14ac:dyDescent="0.3">
      <c r="I201" s="6"/>
      <c r="J201" s="6"/>
      <c r="K201" s="6"/>
    </row>
    <row r="202" spans="1:14" x14ac:dyDescent="0.3">
      <c r="I202" s="6"/>
      <c r="J202" s="6"/>
      <c r="K202" s="6"/>
    </row>
    <row r="203" spans="1:14" x14ac:dyDescent="0.3">
      <c r="I203" s="6"/>
      <c r="J203" s="6"/>
      <c r="K203" s="6"/>
    </row>
    <row r="204" spans="1:14" x14ac:dyDescent="0.3">
      <c r="I204" s="6"/>
      <c r="J204" s="6"/>
      <c r="K204" s="6"/>
    </row>
    <row r="205" spans="1:14" x14ac:dyDescent="0.3">
      <c r="I205" s="6"/>
      <c r="J205" s="6"/>
      <c r="K205" s="6"/>
    </row>
    <row r="206" spans="1:14" x14ac:dyDescent="0.3">
      <c r="I206" s="6"/>
      <c r="J206" s="6"/>
      <c r="K206" s="6"/>
    </row>
    <row r="207" spans="1:14" x14ac:dyDescent="0.3">
      <c r="I207" s="6"/>
      <c r="J207" s="6"/>
      <c r="K207" s="6"/>
    </row>
    <row r="208" spans="1:14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6"/>
      <c r="J212" s="6"/>
      <c r="K212" s="6"/>
    </row>
    <row r="213" spans="9:11" x14ac:dyDescent="0.3">
      <c r="I213" s="6"/>
      <c r="J213" s="6"/>
      <c r="K213" s="6"/>
    </row>
    <row r="214" spans="9:11" x14ac:dyDescent="0.3">
      <c r="I214" s="6"/>
      <c r="J214" s="6"/>
      <c r="K214" s="6"/>
    </row>
    <row r="215" spans="9:11" x14ac:dyDescent="0.3">
      <c r="I215" s="6"/>
      <c r="J215" s="6"/>
      <c r="K215" s="6"/>
    </row>
    <row r="216" spans="9:11" x14ac:dyDescent="0.3">
      <c r="I216" s="6"/>
      <c r="J216" s="6"/>
      <c r="K216" s="6"/>
    </row>
    <row r="217" spans="9:11" x14ac:dyDescent="0.3">
      <c r="I217" s="6"/>
      <c r="J217" s="6"/>
      <c r="K217" s="6"/>
    </row>
    <row r="218" spans="9:11" x14ac:dyDescent="0.3">
      <c r="I218" s="6"/>
      <c r="J218" s="6"/>
      <c r="K218" s="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1" x14ac:dyDescent="0.3">
      <c r="I241" s="26"/>
      <c r="J241" s="26"/>
      <c r="K241" s="26"/>
    </row>
    <row r="242" spans="9:11" x14ac:dyDescent="0.3">
      <c r="I242" s="26"/>
      <c r="J242" s="26"/>
      <c r="K242" s="26"/>
    </row>
    <row r="243" spans="9:11" x14ac:dyDescent="0.3">
      <c r="I243" s="26"/>
      <c r="J243" s="26"/>
      <c r="K243" s="26"/>
    </row>
    <row r="244" spans="9:11" x14ac:dyDescent="0.3">
      <c r="I244" s="26"/>
      <c r="J244" s="26"/>
      <c r="K244" s="26"/>
    </row>
    <row r="245" spans="9:11" x14ac:dyDescent="0.3">
      <c r="I245" s="26"/>
      <c r="J245" s="26"/>
      <c r="K245" s="26"/>
    </row>
    <row r="246" spans="9:11" x14ac:dyDescent="0.3">
      <c r="I246" s="26"/>
      <c r="J246" s="26"/>
      <c r="K246" s="26"/>
    </row>
    <row r="247" spans="9:11" x14ac:dyDescent="0.3">
      <c r="I247" s="26"/>
      <c r="J247" s="26"/>
      <c r="K247" s="26"/>
    </row>
    <row r="248" spans="9:11" x14ac:dyDescent="0.3">
      <c r="I248" s="26"/>
      <c r="J248" s="26"/>
      <c r="K248" s="26"/>
    </row>
    <row r="249" spans="9:11" x14ac:dyDescent="0.3">
      <c r="I249" s="26"/>
      <c r="J249" s="26"/>
      <c r="K249" s="26"/>
    </row>
    <row r="250" spans="9:11" x14ac:dyDescent="0.3">
      <c r="I250" s="26"/>
      <c r="J250" s="26"/>
      <c r="K250" s="26"/>
    </row>
    <row r="251" spans="9:11" x14ac:dyDescent="0.3">
      <c r="I251" s="26"/>
      <c r="J251" s="26"/>
      <c r="K251" s="26"/>
    </row>
    <row r="252" spans="9:11" x14ac:dyDescent="0.3">
      <c r="I252" s="26"/>
      <c r="J252" s="26"/>
      <c r="K252" s="26"/>
    </row>
    <row r="253" spans="9:11" x14ac:dyDescent="0.3">
      <c r="I253" s="26"/>
      <c r="J253" s="26"/>
      <c r="K253" s="26"/>
    </row>
    <row r="254" spans="9:11" x14ac:dyDescent="0.3">
      <c r="I254" s="26"/>
      <c r="J254" s="26"/>
      <c r="K254" s="26"/>
    </row>
    <row r="255" spans="9:11" x14ac:dyDescent="0.3">
      <c r="I255" s="26"/>
      <c r="J255" s="26"/>
      <c r="K255" s="26"/>
    </row>
    <row r="256" spans="9:11" x14ac:dyDescent="0.3">
      <c r="I256" s="26"/>
      <c r="J256" s="26"/>
      <c r="K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  <row r="266" spans="9:13" x14ac:dyDescent="0.3">
      <c r="I266" s="26"/>
      <c r="J266" s="26"/>
      <c r="K266" s="26"/>
      <c r="L266" s="27"/>
      <c r="M266" s="26"/>
    </row>
    <row r="267" spans="9:13" x14ac:dyDescent="0.3">
      <c r="I267" s="26"/>
      <c r="J267" s="26"/>
      <c r="K267" s="26"/>
      <c r="L267" s="27"/>
      <c r="M267" s="26"/>
    </row>
    <row r="268" spans="9:13" x14ac:dyDescent="0.3">
      <c r="I268" s="26"/>
      <c r="J268" s="26"/>
      <c r="K268" s="26"/>
      <c r="L268" s="27"/>
      <c r="M268" s="26"/>
    </row>
    <row r="269" spans="9:13" x14ac:dyDescent="0.3">
      <c r="I269" s="26"/>
      <c r="J269" s="26"/>
      <c r="K269" s="26"/>
      <c r="L269" s="27"/>
      <c r="M269" s="26"/>
    </row>
    <row r="270" spans="9:13" x14ac:dyDescent="0.3">
      <c r="I270" s="26"/>
      <c r="J270" s="26"/>
      <c r="K270" s="26"/>
      <c r="L270" s="27"/>
      <c r="M270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09"/>
  <sheetViews>
    <sheetView zoomScale="80" zoomScaleNormal="80" zoomScaleSheetLayoutView="100" workbookViewId="0">
      <pane xSplit="2" ySplit="8" topLeftCell="E121" activePane="bottomRight" state="frozen"/>
      <selection activeCell="C5" sqref="C5:E7"/>
      <selection pane="topRight" activeCell="C5" sqref="C5:E7"/>
      <selection pane="bottomLeft" activeCell="C5" sqref="C5:E7"/>
      <selection pane="bottomRight" activeCell="A133" sqref="A133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8"/>
    <col min="19" max="16384" width="9.26953125" style="7"/>
  </cols>
  <sheetData>
    <row r="1" spans="1:18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  <c r="R1" s="44"/>
    </row>
    <row r="2" spans="1:18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8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8" x14ac:dyDescent="0.3">
      <c r="Q4" s="5" t="s">
        <v>15</v>
      </c>
    </row>
    <row r="5" spans="1:18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  <c r="R5" s="37"/>
    </row>
    <row r="6" spans="1:18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  <c r="R6" s="37"/>
    </row>
    <row r="7" spans="1:18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  <c r="R7" s="31"/>
    </row>
    <row r="8" spans="1:18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8" x14ac:dyDescent="0.3">
      <c r="A9" s="15" t="s">
        <v>46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8" x14ac:dyDescent="0.3">
      <c r="A10" s="15" t="s">
        <v>47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8" x14ac:dyDescent="0.3">
      <c r="A11" s="15" t="s">
        <v>48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8" x14ac:dyDescent="0.3">
      <c r="A12" s="15" t="s">
        <v>49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8" x14ac:dyDescent="0.3">
      <c r="A13" s="15" t="s">
        <v>50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8" x14ac:dyDescent="0.3">
      <c r="A14" s="15" t="s">
        <v>51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8" x14ac:dyDescent="0.3">
      <c r="A15" s="15" t="s">
        <v>52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8" x14ac:dyDescent="0.3">
      <c r="A16" s="15" t="s">
        <v>53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54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55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56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57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58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59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60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61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62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63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64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65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66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67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68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69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70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71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72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73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74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75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76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77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78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79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80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81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82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83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84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85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86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87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88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89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90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91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92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93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94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95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96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97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98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99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100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101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102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103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104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105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106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107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108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109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110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111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112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113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114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115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116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117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118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119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120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121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122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123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124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125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126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127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128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129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130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131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132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133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134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135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136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137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138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139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140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141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142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143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144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145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146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147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148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149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150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151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152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153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154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155</v>
      </c>
      <c r="C118" s="22">
        <f t="shared" ref="C118:C129" si="20">SUM(D118:E118)</f>
        <v>2030.8285451488196</v>
      </c>
      <c r="D118" s="23">
        <v>1420.6113891017003</v>
      </c>
      <c r="E118" s="23">
        <v>610.21715604711926</v>
      </c>
      <c r="F118" s="22">
        <f t="shared" ref="F118:F129" si="21">G118+J118+L118</f>
        <v>10670.821470077342</v>
      </c>
      <c r="G118" s="23">
        <f t="shared" ref="G118:G12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9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156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157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158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159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160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161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162</v>
      </c>
      <c r="C125" s="22">
        <f t="shared" si="20"/>
        <v>2103.392655562639</v>
      </c>
      <c r="D125" s="23">
        <v>1429.2002743079202</v>
      </c>
      <c r="E125" s="23">
        <v>674.19238125471884</v>
      </c>
      <c r="F125" s="22">
        <f t="shared" si="21"/>
        <v>10989.564145061453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8526.3914976315173</v>
      </c>
      <c r="K125" s="23">
        <v>8120.7236195570949</v>
      </c>
      <c r="L125" s="23">
        <v>-218.25900397610317</v>
      </c>
      <c r="M125" s="23">
        <v>-167.37208418318349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163</v>
      </c>
      <c r="C126" s="22">
        <f t="shared" si="20"/>
        <v>2058.2453550632449</v>
      </c>
      <c r="D126" s="23">
        <v>1353.6133669200806</v>
      </c>
      <c r="E126" s="23">
        <v>704.63198814316422</v>
      </c>
      <c r="F126" s="22">
        <f t="shared" si="21"/>
        <v>11070.617658202213</v>
      </c>
      <c r="G126" s="23">
        <f t="shared" si="22"/>
        <v>2754.939710671069</v>
      </c>
      <c r="H126" s="23">
        <v>674.90421251000009</v>
      </c>
      <c r="I126" s="23">
        <v>2080.035498161069</v>
      </c>
      <c r="J126" s="23">
        <v>8548.1336139073155</v>
      </c>
      <c r="K126" s="23">
        <v>8129.4425825677372</v>
      </c>
      <c r="L126" s="23">
        <v>-232.45566637617219</v>
      </c>
      <c r="M126" s="23">
        <v>-209.22728328964322</v>
      </c>
      <c r="N126" s="22">
        <f t="shared" si="23"/>
        <v>13070.412221839364</v>
      </c>
      <c r="O126" s="23">
        <v>203.93807604999992</v>
      </c>
      <c r="P126" s="23">
        <v>11186.360294838998</v>
      </c>
      <c r="Q126" s="23">
        <v>1680.1138509503644</v>
      </c>
    </row>
    <row r="127" spans="1:17" x14ac:dyDescent="0.3">
      <c r="A127" s="21" t="s">
        <v>164</v>
      </c>
      <c r="C127" s="22">
        <f t="shared" si="20"/>
        <v>2019.6254557431434</v>
      </c>
      <c r="D127" s="23">
        <v>1275.6053713683993</v>
      </c>
      <c r="E127" s="23">
        <v>744.0200843747441</v>
      </c>
      <c r="F127" s="22">
        <f t="shared" si="21"/>
        <v>11137.829097328122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-251.57328621924796</v>
      </c>
      <c r="M127" s="23">
        <v>-219.03063791660358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165</v>
      </c>
      <c r="C128" s="22">
        <f t="shared" si="20"/>
        <v>2399.4103642749114</v>
      </c>
      <c r="D128" s="23">
        <v>1572.6700876478199</v>
      </c>
      <c r="E128" s="23">
        <v>826.74027662709136</v>
      </c>
      <c r="F128" s="22">
        <f t="shared" si="21"/>
        <v>10909.753432626308</v>
      </c>
      <c r="G128" s="23">
        <f t="shared" si="22"/>
        <v>2508.594057142509</v>
      </c>
      <c r="H128" s="23">
        <v>408.44933620000006</v>
      </c>
      <c r="I128" s="23">
        <v>2100.1447209425087</v>
      </c>
      <c r="J128" s="23">
        <v>8549.3174820630338</v>
      </c>
      <c r="K128" s="23">
        <v>8148.8349410176152</v>
      </c>
      <c r="L128" s="23">
        <v>-148.15810657923504</v>
      </c>
      <c r="M128" s="23">
        <v>-188.56410728013375</v>
      </c>
      <c r="N128" s="22">
        <f t="shared" si="23"/>
        <v>13248.996333291638</v>
      </c>
      <c r="O128" s="23">
        <v>280.42978305999992</v>
      </c>
      <c r="P128" s="23">
        <v>11252.970944281307</v>
      </c>
      <c r="Q128" s="23">
        <v>1715.5956059503292</v>
      </c>
    </row>
    <row r="129" spans="1:17" x14ac:dyDescent="0.3">
      <c r="A129" s="21" t="s">
        <v>166</v>
      </c>
      <c r="C129" s="22">
        <f t="shared" si="20"/>
        <v>2345.8671734971572</v>
      </c>
      <c r="D129" s="23">
        <v>1488.9801709004394</v>
      </c>
      <c r="E129" s="23">
        <v>856.88700259671793</v>
      </c>
      <c r="F129" s="22">
        <f t="shared" si="21"/>
        <v>11029.006059775125</v>
      </c>
      <c r="G129" s="23">
        <f t="shared" si="22"/>
        <v>2565.7938862170836</v>
      </c>
      <c r="H129" s="23">
        <v>442.71497786000015</v>
      </c>
      <c r="I129" s="23">
        <v>2123.0789083570835</v>
      </c>
      <c r="J129" s="23">
        <v>8536.8922062251277</v>
      </c>
      <c r="K129" s="23">
        <v>8132.5529580378707</v>
      </c>
      <c r="L129" s="23">
        <v>-73.680032667084831</v>
      </c>
      <c r="M129" s="23">
        <v>-106.90225143966126</v>
      </c>
      <c r="N129" s="22">
        <f t="shared" si="23"/>
        <v>13301.926507187394</v>
      </c>
      <c r="O129" s="23">
        <v>260.97104726000015</v>
      </c>
      <c r="P129" s="23">
        <v>11359.75501582715</v>
      </c>
      <c r="Q129" s="23">
        <v>1681.2004441002446</v>
      </c>
    </row>
    <row r="130" spans="1:17" x14ac:dyDescent="0.3">
      <c r="A130" s="21" t="s">
        <v>167</v>
      </c>
      <c r="C130" s="22">
        <f t="shared" ref="C130:C131" si="24">SUM(D130:E130)</f>
        <v>2476.0188902075934</v>
      </c>
      <c r="D130" s="23">
        <v>1490.1867336590794</v>
      </c>
      <c r="E130" s="23">
        <v>985.83215654851404</v>
      </c>
      <c r="F130" s="22">
        <f t="shared" ref="F130:F131" si="25">G130+J130+L130</f>
        <v>11026.992085854299</v>
      </c>
      <c r="G130" s="23">
        <f t="shared" ref="G130:G131" si="26">SUM(H130:I130)</f>
        <v>2589.8395748014004</v>
      </c>
      <c r="H130" s="23">
        <v>490.49702917000013</v>
      </c>
      <c r="I130" s="23">
        <v>2099.3425456314003</v>
      </c>
      <c r="J130" s="23">
        <v>8536.4582735792483</v>
      </c>
      <c r="K130" s="23">
        <v>8126.9231720905082</v>
      </c>
      <c r="L130" s="23">
        <v>-99.305762526349469</v>
      </c>
      <c r="M130" s="23">
        <v>-109.34140520394408</v>
      </c>
      <c r="N130" s="22">
        <f t="shared" ref="N130:N131" si="27">SUM(O130:Q130)</f>
        <v>13442.710600729621</v>
      </c>
      <c r="O130" s="23">
        <v>267.89006408000006</v>
      </c>
      <c r="P130" s="23">
        <v>11500.040471978387</v>
      </c>
      <c r="Q130" s="23">
        <v>1674.7800646712337</v>
      </c>
    </row>
    <row r="131" spans="1:17" x14ac:dyDescent="0.3">
      <c r="A131" s="21" t="s">
        <v>168</v>
      </c>
      <c r="C131" s="22">
        <f t="shared" si="24"/>
        <v>2534.7155650988379</v>
      </c>
      <c r="D131" s="23">
        <v>1488.9159348672001</v>
      </c>
      <c r="E131" s="23">
        <v>1045.799630231638</v>
      </c>
      <c r="F131" s="22">
        <f t="shared" si="25"/>
        <v>11260.75556712761</v>
      </c>
      <c r="G131" s="23">
        <f t="shared" si="26"/>
        <v>2816.6728807600839</v>
      </c>
      <c r="H131" s="23">
        <v>714.27357073000007</v>
      </c>
      <c r="I131" s="23">
        <v>2102.3993100300841</v>
      </c>
      <c r="J131" s="23">
        <v>8539.7781391863537</v>
      </c>
      <c r="K131" s="23">
        <v>8137.962770047975</v>
      </c>
      <c r="L131" s="23">
        <v>-95.695452818829452</v>
      </c>
      <c r="M131" s="23">
        <v>-65.172502583073921</v>
      </c>
      <c r="N131" s="22">
        <f t="shared" si="27"/>
        <v>13726.129387487179</v>
      </c>
      <c r="O131" s="23">
        <v>238.16104781999974</v>
      </c>
      <c r="P131" s="23">
        <v>11820.485977864331</v>
      </c>
      <c r="Q131" s="23">
        <v>1667.4823618028481</v>
      </c>
    </row>
    <row r="132" spans="1:17" x14ac:dyDescent="0.3">
      <c r="A132" s="21" t="s">
        <v>169</v>
      </c>
      <c r="C132" s="22">
        <f t="shared" ref="C132" si="28">SUM(D132:E132)</f>
        <v>2419.8948395036978</v>
      </c>
      <c r="D132" s="23">
        <v>1518.2680939259999</v>
      </c>
      <c r="E132" s="23">
        <v>901.6267455776981</v>
      </c>
      <c r="F132" s="22">
        <f t="shared" ref="F132" si="29">G132+J132+L132</f>
        <v>11357.716058050903</v>
      </c>
      <c r="G132" s="23">
        <f t="shared" ref="G132" si="30">SUM(H132:I132)</f>
        <v>2850.5533335138962</v>
      </c>
      <c r="H132" s="23">
        <v>746.73161322999999</v>
      </c>
      <c r="I132" s="23">
        <v>2103.8217202838964</v>
      </c>
      <c r="J132" s="23">
        <v>8566.1822748780323</v>
      </c>
      <c r="K132" s="23">
        <v>8156.4632751742383</v>
      </c>
      <c r="L132" s="23">
        <v>-59.019550341026452</v>
      </c>
      <c r="M132" s="23">
        <v>-11.783006530007347</v>
      </c>
      <c r="N132" s="22">
        <f t="shared" ref="N132" si="31">SUM(O132:Q132)</f>
        <v>13708.646835108517</v>
      </c>
      <c r="O132" s="23">
        <v>247.54742544000013</v>
      </c>
      <c r="P132" s="23">
        <v>11793.193318371916</v>
      </c>
      <c r="Q132" s="23">
        <v>1667.9060912966008</v>
      </c>
    </row>
    <row r="133" spans="1:17" x14ac:dyDescent="0.3">
      <c r="A133" s="21" t="s">
        <v>170</v>
      </c>
      <c r="C133" s="22">
        <f t="shared" ref="C133" si="32">SUM(D133:E133)</f>
        <v>2487.0923053630918</v>
      </c>
      <c r="D133" s="23">
        <v>1495.7461196513998</v>
      </c>
      <c r="E133" s="23">
        <v>991.34618571169199</v>
      </c>
      <c r="F133" s="22">
        <f t="shared" ref="F133" si="33">G133+J133+L133</f>
        <v>11331.162843868122</v>
      </c>
      <c r="G133" s="23">
        <f t="shared" ref="G133" si="34">SUM(H133:I133)</f>
        <v>2902.2065015811991</v>
      </c>
      <c r="H133" s="23">
        <v>801.4139542600002</v>
      </c>
      <c r="I133" s="23">
        <v>2100.792547321199</v>
      </c>
      <c r="J133" s="23">
        <v>8549.5142723295667</v>
      </c>
      <c r="K133" s="23">
        <v>8152.1773801077024</v>
      </c>
      <c r="L133" s="23">
        <v>-120.55793004264328</v>
      </c>
      <c r="M133" s="23">
        <v>-38.800744617818388</v>
      </c>
      <c r="N133" s="22">
        <f t="shared" ref="N133" si="35">SUM(O133:Q133)</f>
        <v>13749.399627028377</v>
      </c>
      <c r="O133" s="23">
        <v>230.85309100999999</v>
      </c>
      <c r="P133" s="23">
        <v>11847.830946600823</v>
      </c>
      <c r="Q133" s="23">
        <v>1670.7155894175546</v>
      </c>
    </row>
    <row r="134" spans="1:17" x14ac:dyDescent="0.3">
      <c r="A134" s="21"/>
      <c r="C134" s="22"/>
      <c r="D134" s="23"/>
      <c r="E134" s="23"/>
      <c r="F134" s="22"/>
      <c r="G134" s="23"/>
      <c r="H134" s="23"/>
      <c r="I134" s="23"/>
      <c r="J134" s="23"/>
      <c r="K134" s="23"/>
      <c r="L134" s="23"/>
      <c r="M134" s="23"/>
      <c r="N134" s="22"/>
      <c r="O134" s="23"/>
      <c r="P134" s="23"/>
      <c r="Q134" s="23"/>
    </row>
    <row r="135" spans="1:17" x14ac:dyDescent="0.3">
      <c r="A135" s="24" t="s">
        <v>45</v>
      </c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A136" s="24" t="s">
        <v>28</v>
      </c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A137" s="24" t="s">
        <v>29</v>
      </c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A138" s="24" t="s">
        <v>31</v>
      </c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A139" s="24"/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6"/>
      <c r="K153" s="6"/>
      <c r="L153" s="6"/>
      <c r="M153" s="6"/>
      <c r="N153" s="5"/>
      <c r="O153" s="6"/>
      <c r="P153" s="6"/>
      <c r="Q153" s="6"/>
    </row>
    <row r="154" spans="10:17" x14ac:dyDescent="0.3">
      <c r="J154" s="6"/>
      <c r="K154" s="6"/>
      <c r="L154" s="6"/>
      <c r="M154" s="6"/>
      <c r="N154" s="5"/>
      <c r="O154" s="6"/>
      <c r="P154" s="6"/>
      <c r="Q154" s="6"/>
    </row>
    <row r="155" spans="10:17" x14ac:dyDescent="0.3">
      <c r="J155" s="6"/>
      <c r="K155" s="6"/>
      <c r="L155" s="6"/>
      <c r="M155" s="6"/>
      <c r="N155" s="5"/>
      <c r="O155" s="6"/>
      <c r="P155" s="6"/>
      <c r="Q155" s="6"/>
    </row>
    <row r="156" spans="10:17" x14ac:dyDescent="0.3">
      <c r="J156" s="6"/>
      <c r="K156" s="6"/>
      <c r="L156" s="6"/>
      <c r="M156" s="6"/>
      <c r="N156" s="5"/>
      <c r="O156" s="6"/>
      <c r="P156" s="6"/>
      <c r="Q156" s="6"/>
    </row>
    <row r="157" spans="10:17" x14ac:dyDescent="0.3">
      <c r="J157" s="6"/>
      <c r="K157" s="6"/>
      <c r="L157" s="6"/>
      <c r="M157" s="6"/>
      <c r="N157" s="5"/>
      <c r="O157" s="6"/>
      <c r="P157" s="6"/>
      <c r="Q157" s="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  <row r="205" spans="10:17" x14ac:dyDescent="0.3">
      <c r="J205" s="26"/>
      <c r="K205" s="26"/>
      <c r="L205" s="26"/>
      <c r="M205" s="26"/>
      <c r="N205" s="27"/>
      <c r="O205" s="26"/>
      <c r="P205" s="26"/>
      <c r="Q205" s="26"/>
    </row>
    <row r="206" spans="10:17" x14ac:dyDescent="0.3">
      <c r="J206" s="26"/>
      <c r="K206" s="26"/>
      <c r="L206" s="26"/>
      <c r="M206" s="26"/>
      <c r="N206" s="27"/>
      <c r="O206" s="26"/>
      <c r="P206" s="26"/>
      <c r="Q206" s="26"/>
    </row>
    <row r="207" spans="10:17" x14ac:dyDescent="0.3">
      <c r="J207" s="26"/>
      <c r="K207" s="26"/>
      <c r="L207" s="26"/>
      <c r="M207" s="26"/>
      <c r="N207" s="27"/>
      <c r="O207" s="26"/>
      <c r="P207" s="26"/>
      <c r="Q207" s="26"/>
    </row>
    <row r="208" spans="10:17" x14ac:dyDescent="0.3">
      <c r="J208" s="26"/>
      <c r="K208" s="26"/>
      <c r="L208" s="26"/>
      <c r="M208" s="26"/>
      <c r="N208" s="27"/>
      <c r="O208" s="26"/>
      <c r="P208" s="26"/>
      <c r="Q208" s="26"/>
    </row>
    <row r="209" spans="10:17" x14ac:dyDescent="0.3">
      <c r="J209" s="26"/>
      <c r="K209" s="26"/>
      <c r="L209" s="26"/>
      <c r="M209" s="26"/>
      <c r="N209" s="27"/>
      <c r="O209" s="26"/>
      <c r="P209" s="26"/>
      <c r="Q209" s="26"/>
    </row>
  </sheetData>
  <mergeCells count="17"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</mergeCells>
  <pageMargins left="0.7" right="0.7" top="0.75" bottom="0.75" header="0.3" footer="0.3"/>
  <pageSetup scale="26" orientation="landscape" r:id="rId1"/>
  <ignoredErrors>
    <ignoredError sqref="G9:G1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sheetPr codeName="Sheet4"/>
  <dimension ref="A1:P184"/>
  <sheetViews>
    <sheetView tabSelected="1" zoomScale="80" zoomScaleNormal="80" workbookViewId="0">
      <pane xSplit="2" ySplit="8" topLeftCell="C113" activePane="bottomRight" state="frozen"/>
      <selection activeCell="C5" sqref="C5:E7"/>
      <selection pane="topRight" activeCell="C5" sqref="C5:E7"/>
      <selection pane="bottomLeft" activeCell="C5" sqref="C5:E7"/>
      <selection pane="bottomRight" activeCell="A133" sqref="A133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46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47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48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49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50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51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52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53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54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55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56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57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58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59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60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61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62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63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64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65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66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67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68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69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70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71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72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73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74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75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76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77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78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79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80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81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82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83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84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85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86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87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88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89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90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91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92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93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94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95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96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97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98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99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100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101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102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103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104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105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106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107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108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109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110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111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112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113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114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115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116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117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118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119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120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121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122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123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124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125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126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127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128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129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130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131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132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133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134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135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136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137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138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139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140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141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142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143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144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145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146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147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148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149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150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151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152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153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154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155</v>
      </c>
      <c r="C118" s="23">
        <v>13114.471739717083</v>
      </c>
      <c r="D118" s="23">
        <v>12429.739251947794</v>
      </c>
      <c r="E118" s="23">
        <f t="shared" ref="E118:E129" si="22">C118-D118</f>
        <v>684.73248776928813</v>
      </c>
      <c r="F118" s="23">
        <v>8537.6984522677685</v>
      </c>
      <c r="G118" s="23">
        <v>8432.4360315800004</v>
      </c>
      <c r="H118" s="23">
        <f t="shared" ref="H118:H129" si="23">F118-G118</f>
        <v>105.2624206877681</v>
      </c>
      <c r="I118" s="23">
        <f t="shared" ref="I118:I129" si="24">F118/C118*100</f>
        <v>65.101352320668866</v>
      </c>
      <c r="J118" s="23">
        <f t="shared" ref="J118:J129" si="25">G118/D118*100</f>
        <v>67.840811948316627</v>
      </c>
      <c r="K118" s="23">
        <f t="shared" ref="K118:K129" si="26">H118/E118*100</f>
        <v>15.372780256226855</v>
      </c>
      <c r="O118" s="8"/>
    </row>
    <row r="119" spans="1:15" x14ac:dyDescent="0.3">
      <c r="A119" s="21" t="s">
        <v>156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157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158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159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160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161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162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163</v>
      </c>
      <c r="C126" s="23">
        <v>13632.464458977971</v>
      </c>
      <c r="D126" s="23">
        <v>12732.990021891355</v>
      </c>
      <c r="E126" s="23">
        <f t="shared" si="22"/>
        <v>899.47443708661558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66.100499445414655</v>
      </c>
      <c r="K126" s="23">
        <f t="shared" si="26"/>
        <v>11.581757267879819</v>
      </c>
      <c r="O126" s="8"/>
    </row>
    <row r="127" spans="1:15" x14ac:dyDescent="0.3">
      <c r="A127" s="21" t="s">
        <v>164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165</v>
      </c>
      <c r="C128" s="23">
        <v>13696.97612692431</v>
      </c>
      <c r="D128" s="23">
        <v>12809.937308537672</v>
      </c>
      <c r="E128" s="23">
        <f t="shared" si="22"/>
        <v>887.03881838663801</v>
      </c>
      <c r="F128" s="23">
        <v>8519.4199217799996</v>
      </c>
      <c r="G128" s="23">
        <v>8417.57879822</v>
      </c>
      <c r="H128" s="23">
        <f t="shared" si="23"/>
        <v>101.84112355999969</v>
      </c>
      <c r="I128" s="23">
        <f t="shared" si="24"/>
        <v>62.199275539608145</v>
      </c>
      <c r="J128" s="23">
        <f t="shared" si="25"/>
        <v>65.711319231904312</v>
      </c>
      <c r="K128" s="23">
        <f t="shared" si="26"/>
        <v>11.481022188547524</v>
      </c>
      <c r="O128" s="8"/>
    </row>
    <row r="129" spans="1:15" x14ac:dyDescent="0.3">
      <c r="A129" s="21" t="s">
        <v>166</v>
      </c>
      <c r="C129" s="23">
        <v>13782.428974861685</v>
      </c>
      <c r="D129" s="23">
        <v>12824.589460224817</v>
      </c>
      <c r="E129" s="23">
        <f t="shared" si="22"/>
        <v>957.83951463686753</v>
      </c>
      <c r="F129" s="23">
        <v>8505.0333566699992</v>
      </c>
      <c r="G129" s="23">
        <v>8405.6137471599995</v>
      </c>
      <c r="H129" s="23">
        <f t="shared" si="23"/>
        <v>99.419609509999646</v>
      </c>
      <c r="I129" s="23">
        <f t="shared" si="24"/>
        <v>61.709248581528442</v>
      </c>
      <c r="J129" s="23">
        <f t="shared" si="25"/>
        <v>65.542946019674361</v>
      </c>
      <c r="K129" s="23">
        <f t="shared" si="26"/>
        <v>10.379568601081491</v>
      </c>
      <c r="O129" s="8"/>
    </row>
    <row r="130" spans="1:15" x14ac:dyDescent="0.3">
      <c r="A130" s="21" t="s">
        <v>167</v>
      </c>
      <c r="C130" s="23">
        <v>13916.374021088441</v>
      </c>
      <c r="D130" s="23">
        <v>12906.986458348118</v>
      </c>
      <c r="E130" s="23">
        <f t="shared" ref="E130:E131" si="27">C130-D130</f>
        <v>1009.3875627403231</v>
      </c>
      <c r="F130" s="23">
        <v>8498.5275491397078</v>
      </c>
      <c r="G130" s="23">
        <v>8403.3908412597084</v>
      </c>
      <c r="H130" s="23">
        <f t="shared" ref="H130:H131" si="28">F130-G130</f>
        <v>95.136707879999449</v>
      </c>
      <c r="I130" s="23">
        <f t="shared" ref="I130:I131" si="29">F130/C130*100</f>
        <v>61.068548001521826</v>
      </c>
      <c r="J130" s="23">
        <f t="shared" ref="J130:J131" si="30">G130/D130*100</f>
        <v>65.107303462184035</v>
      </c>
      <c r="K130" s="23">
        <f t="shared" ref="K130:K131" si="31">H130/E130*100</f>
        <v>9.4251912141376852</v>
      </c>
      <c r="O130" s="8"/>
    </row>
    <row r="131" spans="1:15" x14ac:dyDescent="0.3">
      <c r="A131" s="21" t="s">
        <v>168</v>
      </c>
      <c r="C131" s="23">
        <v>14252.03555551403</v>
      </c>
      <c r="D131" s="23">
        <v>13177.193185182698</v>
      </c>
      <c r="E131" s="23">
        <f t="shared" si="27"/>
        <v>1074.8423703313329</v>
      </c>
      <c r="F131" s="23">
        <v>8500.4339916809458</v>
      </c>
      <c r="G131" s="23">
        <v>8405.6365356709466</v>
      </c>
      <c r="H131" s="23">
        <f t="shared" si="28"/>
        <v>94.797456009999223</v>
      </c>
      <c r="I131" s="23">
        <f t="shared" si="29"/>
        <v>59.64364850600009</v>
      </c>
      <c r="J131" s="23">
        <f t="shared" si="30"/>
        <v>63.789279078968022</v>
      </c>
      <c r="K131" s="23">
        <f t="shared" si="31"/>
        <v>8.8196612477024683</v>
      </c>
      <c r="O131" s="8"/>
    </row>
    <row r="132" spans="1:15" x14ac:dyDescent="0.3">
      <c r="A132" s="21" t="s">
        <v>169</v>
      </c>
      <c r="C132" s="23">
        <v>14214.445360627629</v>
      </c>
      <c r="D132" s="23">
        <v>13201.303850214361</v>
      </c>
      <c r="E132" s="23">
        <f t="shared" ref="E132" si="32">C132-D132</f>
        <v>1013.1415104132684</v>
      </c>
      <c r="F132" s="23">
        <v>8526.7635481874077</v>
      </c>
      <c r="G132" s="23">
        <v>8410.8632954474069</v>
      </c>
      <c r="H132" s="23">
        <f t="shared" ref="H132" si="33">F132-G132</f>
        <v>115.90025274000072</v>
      </c>
      <c r="I132" s="23">
        <f t="shared" ref="I132" si="34">F132/C132*100</f>
        <v>59.986607509889602</v>
      </c>
      <c r="J132" s="23">
        <f t="shared" ref="J132" si="35">G132/D132*100</f>
        <v>63.712368042425084</v>
      </c>
      <c r="K132" s="23">
        <f t="shared" ref="K132" si="36">H132/E132*100</f>
        <v>11.439690462660453</v>
      </c>
      <c r="O132" s="8"/>
    </row>
    <row r="133" spans="1:15" x14ac:dyDescent="0.3">
      <c r="A133" s="21" t="s">
        <v>170</v>
      </c>
      <c r="C133" s="23">
        <v>14299.747290470172</v>
      </c>
      <c r="D133" s="23">
        <v>13127.036688250646</v>
      </c>
      <c r="E133" s="23">
        <f t="shared" ref="E133" si="37">C133-D133</f>
        <v>1172.7106022195258</v>
      </c>
      <c r="F133" s="23">
        <v>8504.097381810001</v>
      </c>
      <c r="G133" s="23">
        <v>8388.9550023000011</v>
      </c>
      <c r="H133" s="23">
        <f t="shared" ref="H133" si="38">F133-G133</f>
        <v>115.14237950999996</v>
      </c>
      <c r="I133" s="23">
        <f t="shared" ref="I133" si="39">F133/C133*100</f>
        <v>59.470263418413104</v>
      </c>
      <c r="J133" s="23">
        <f t="shared" ref="J133" si="40">G133/D133*100</f>
        <v>63.905930954002244</v>
      </c>
      <c r="K133" s="23">
        <f t="shared" ref="K133" si="41">H133/E133*100</f>
        <v>9.8184820101460861</v>
      </c>
      <c r="O133" s="8"/>
    </row>
    <row r="134" spans="1:15" x14ac:dyDescent="0.3">
      <c r="A134" s="28"/>
      <c r="F134" s="26"/>
      <c r="G134" s="26"/>
      <c r="I134" s="26"/>
      <c r="J134" s="27"/>
      <c r="K134" s="26"/>
    </row>
    <row r="135" spans="1:15" x14ac:dyDescent="0.3">
      <c r="A135" s="28" t="s">
        <v>45</v>
      </c>
      <c r="F135" s="26"/>
      <c r="G135" s="26"/>
      <c r="I135" s="26"/>
      <c r="J135" s="27"/>
      <c r="K135" s="26"/>
    </row>
    <row r="136" spans="1:15" x14ac:dyDescent="0.3">
      <c r="A136" s="28"/>
      <c r="F136" s="26"/>
      <c r="G136" s="26"/>
      <c r="I136" s="26"/>
      <c r="J136" s="27"/>
      <c r="K136" s="26"/>
    </row>
    <row r="137" spans="1:15" x14ac:dyDescent="0.3">
      <c r="A137" s="28"/>
      <c r="F137" s="26"/>
      <c r="G137" s="26"/>
      <c r="I137" s="26"/>
      <c r="J137" s="27"/>
      <c r="K137" s="26"/>
    </row>
    <row r="138" spans="1:15" x14ac:dyDescent="0.3">
      <c r="A138" s="28"/>
      <c r="F138" s="26"/>
      <c r="G138" s="26"/>
      <c r="I138" s="26"/>
      <c r="J138" s="27"/>
      <c r="K138" s="26"/>
    </row>
    <row r="139" spans="1:15" x14ac:dyDescent="0.3">
      <c r="A139" s="28"/>
      <c r="F139" s="26"/>
      <c r="G139" s="26"/>
      <c r="I139" s="26"/>
      <c r="J139" s="27"/>
      <c r="K139" s="26"/>
    </row>
    <row r="140" spans="1:15" x14ac:dyDescent="0.3">
      <c r="F140" s="26"/>
      <c r="G140" s="26"/>
      <c r="I140" s="26"/>
      <c r="J140" s="27"/>
      <c r="K140" s="26"/>
    </row>
    <row r="141" spans="1:15" x14ac:dyDescent="0.3">
      <c r="F141" s="26"/>
      <c r="G141" s="26"/>
      <c r="I141" s="26"/>
      <c r="J141" s="27"/>
      <c r="K141" s="26"/>
    </row>
    <row r="142" spans="1:15" x14ac:dyDescent="0.3">
      <c r="F142" s="26"/>
      <c r="G142" s="26"/>
      <c r="I142" s="26"/>
      <c r="J142" s="27"/>
      <c r="K142" s="26"/>
    </row>
    <row r="143" spans="1:15" x14ac:dyDescent="0.3">
      <c r="F143" s="26"/>
      <c r="G143" s="26"/>
      <c r="I143" s="26"/>
      <c r="J143" s="27"/>
      <c r="K143" s="26"/>
    </row>
    <row r="144" spans="1:15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  <row r="180" spans="6:11" x14ac:dyDescent="0.3">
      <c r="F180" s="26"/>
      <c r="G180" s="26"/>
      <c r="I180" s="26"/>
      <c r="J180" s="27"/>
      <c r="K180" s="26"/>
    </row>
    <row r="181" spans="6:11" x14ac:dyDescent="0.3">
      <c r="F181" s="26"/>
      <c r="G181" s="26"/>
      <c r="I181" s="26"/>
      <c r="J181" s="27"/>
      <c r="K181" s="26"/>
    </row>
    <row r="182" spans="6:11" x14ac:dyDescent="0.3">
      <c r="F182" s="26"/>
      <c r="G182" s="26"/>
      <c r="I182" s="26"/>
      <c r="J182" s="27"/>
      <c r="K182" s="26"/>
    </row>
    <row r="183" spans="6:11" x14ac:dyDescent="0.3">
      <c r="F183" s="26"/>
      <c r="G183" s="26"/>
      <c r="I183" s="26"/>
      <c r="J183" s="27"/>
      <c r="K183" s="26"/>
    </row>
    <row r="184" spans="6:11" x14ac:dyDescent="0.3">
      <c r="F184" s="26"/>
      <c r="G184" s="26"/>
      <c r="I184" s="26"/>
      <c r="J184" s="27"/>
      <c r="K184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2022-07-26T20:28:18Z</dcterms:modified>
</cp:coreProperties>
</file>