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6\"/>
    </mc:Choice>
  </mc:AlternateContent>
  <xr:revisionPtr revIDLastSave="0" documentId="13_ncr:1_{6BCE53C3-96AB-4509-9A3E-9A0FE7197994}" xr6:coauthVersionLast="47" xr6:coauthVersionMax="47" xr10:uidLastSave="{00000000-0000-0000-0000-000000000000}"/>
  <bookViews>
    <workbookView xWindow="-108" yWindow="-108" windowWidth="23256" windowHeight="12456" xr2:uid="{55D79127-2786-4635-BD8C-A6670D2F471A}"/>
  </bookViews>
  <sheets>
    <sheet name="DCS Broadmoney" sheetId="1" r:id="rId1"/>
    <sheet name="DCS - Domestic Claims expanded" sheetId="2" r:id="rId2"/>
  </sheets>
  <definedNames>
    <definedName name="floyd">#REF!</definedName>
    <definedName name="_xlnm.Print_Area" localSheetId="1">'DCS - Domestic Claims expanded'!$A$1:$L$96</definedName>
    <definedName name="_xlnm.Print_Area" localSheetId="0">'DCS Broadmoney'!$A$1:$T$96</definedName>
    <definedName name="_xlnm.Print_Titles" localSheetId="1">'DCS - Domestic Claims expanded'!$A:$A,'DCS - Domestic Claims expanded'!$1:$7</definedName>
    <definedName name="_xlnm.Print_Titles" localSheetId="0">'DCS Broadmoney'!$A:$A,'DCS Broadmoney'!$1:$7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7" i="1" l="1"/>
  <c r="L177" i="2" l="1"/>
  <c r="M178" i="1"/>
  <c r="J178" i="2"/>
  <c r="E178" i="1"/>
  <c r="L178" i="2"/>
  <c r="J177" i="2"/>
  <c r="H178" i="1"/>
  <c r="H177" i="1"/>
  <c r="M177" i="1"/>
  <c r="M175" i="1" l="1"/>
  <c r="M169" i="1"/>
  <c r="M176" i="1"/>
  <c r="M171" i="1"/>
  <c r="M170" i="1"/>
  <c r="M172" i="1"/>
  <c r="M168" i="1"/>
  <c r="M173" i="1"/>
  <c r="M174" i="1"/>
  <c r="M167" i="1"/>
  <c r="E171" i="1"/>
  <c r="L168" i="2"/>
  <c r="E175" i="1"/>
  <c r="J168" i="2"/>
  <c r="E174" i="1"/>
  <c r="E167" i="1"/>
  <c r="E168" i="1" l="1"/>
  <c r="L173" i="2"/>
  <c r="E172" i="1"/>
  <c r="L169" i="2"/>
  <c r="E173" i="1"/>
  <c r="J176" i="2"/>
  <c r="J167" i="2"/>
  <c r="E170" i="1"/>
  <c r="E169" i="1"/>
  <c r="J171" i="2"/>
  <c r="J173" i="2"/>
  <c r="L175" i="2"/>
  <c r="L176" i="2"/>
  <c r="J172" i="2"/>
  <c r="J170" i="2"/>
  <c r="E176" i="1"/>
  <c r="L171" i="2"/>
  <c r="H174" i="1"/>
  <c r="J174" i="2"/>
  <c r="L170" i="2"/>
  <c r="H176" i="1"/>
  <c r="L174" i="2"/>
  <c r="L172" i="2"/>
  <c r="J175" i="2"/>
  <c r="H167" i="1"/>
  <c r="J166" i="2"/>
  <c r="M166" i="1" l="1"/>
  <c r="L166" i="2"/>
  <c r="H171" i="1"/>
  <c r="H170" i="1"/>
  <c r="H173" i="1"/>
  <c r="L167" i="2"/>
  <c r="H172" i="1"/>
  <c r="J169" i="2"/>
  <c r="H168" i="1"/>
  <c r="E166" i="1"/>
  <c r="H175" i="1" l="1"/>
  <c r="H166" i="1"/>
  <c r="H169" i="1"/>
  <c r="M165" i="1" l="1"/>
  <c r="E165" i="1"/>
  <c r="H165" i="1" l="1"/>
  <c r="J165" i="2"/>
  <c r="L165" i="2"/>
  <c r="E154" i="1" l="1"/>
  <c r="E163" i="1"/>
  <c r="E153" i="1"/>
  <c r="E159" i="1"/>
  <c r="E164" i="1"/>
  <c r="J163" i="2" l="1"/>
  <c r="M163" i="1"/>
  <c r="E157" i="1"/>
  <c r="M162" i="1"/>
  <c r="L158" i="2"/>
  <c r="L154" i="2"/>
  <c r="E161" i="1"/>
  <c r="M154" i="1"/>
  <c r="J164" i="2"/>
  <c r="E162" i="1"/>
  <c r="M164" i="1"/>
  <c r="L164" i="2"/>
  <c r="J155" i="2"/>
  <c r="L156" i="2"/>
  <c r="J157" i="2"/>
  <c r="E155" i="1"/>
  <c r="M156" i="1"/>
  <c r="L162" i="2"/>
  <c r="J158" i="2"/>
  <c r="L161" i="2"/>
  <c r="M159" i="1"/>
  <c r="M155" i="1"/>
  <c r="M160" i="1"/>
  <c r="L153" i="2"/>
  <c r="E156" i="1"/>
  <c r="J162" i="2"/>
  <c r="L157" i="2"/>
  <c r="L155" i="2"/>
  <c r="J153" i="2"/>
  <c r="M157" i="1"/>
  <c r="E160" i="1"/>
  <c r="J160" i="2"/>
  <c r="J159" i="2"/>
  <c r="M153" i="1"/>
  <c r="J156" i="2"/>
  <c r="L160" i="2"/>
  <c r="M161" i="1"/>
  <c r="M158" i="1"/>
  <c r="J154" i="2"/>
  <c r="L163" i="2"/>
  <c r="L159" i="2"/>
  <c r="E158" i="1"/>
  <c r="J161" i="2"/>
  <c r="H164" i="1"/>
  <c r="H154" i="1"/>
  <c r="H158" i="1" l="1"/>
  <c r="H155" i="1"/>
  <c r="H162" i="1"/>
  <c r="H157" i="1"/>
  <c r="H153" i="1"/>
  <c r="H161" i="1"/>
  <c r="H156" i="1"/>
  <c r="H163" i="1"/>
  <c r="H159" i="1"/>
  <c r="H160" i="1"/>
  <c r="M142" i="1" l="1"/>
  <c r="M150" i="1"/>
  <c r="M146" i="1"/>
  <c r="M149" i="1"/>
  <c r="M152" i="1"/>
  <c r="M151" i="1"/>
  <c r="M147" i="1"/>
  <c r="M148" i="1"/>
  <c r="E147" i="1"/>
  <c r="E146" i="1"/>
  <c r="E142" i="1"/>
  <c r="M143" i="1" l="1"/>
  <c r="M141" i="1"/>
  <c r="M144" i="1"/>
  <c r="M145" i="1"/>
  <c r="E152" i="1"/>
  <c r="E151" i="1"/>
  <c r="E150" i="1"/>
  <c r="E149" i="1"/>
  <c r="E148" i="1"/>
  <c r="J148" i="2"/>
  <c r="J147" i="2"/>
  <c r="J141" i="2"/>
  <c r="J143" i="2"/>
  <c r="E145" i="1"/>
  <c r="E144" i="1"/>
  <c r="E143" i="1"/>
  <c r="J142" i="2"/>
  <c r="E141" i="1"/>
  <c r="L149" i="2" l="1"/>
  <c r="L146" i="2"/>
  <c r="L151" i="2"/>
  <c r="J146" i="2"/>
  <c r="L142" i="2"/>
  <c r="L147" i="2"/>
  <c r="J152" i="2"/>
  <c r="L152" i="2"/>
  <c r="J145" i="2"/>
  <c r="L148" i="2"/>
  <c r="L141" i="2"/>
  <c r="J144" i="2"/>
  <c r="L150" i="2"/>
  <c r="J151" i="2"/>
  <c r="J150" i="2"/>
  <c r="J149" i="2"/>
  <c r="H147" i="1"/>
  <c r="H148" i="1"/>
  <c r="H146" i="1"/>
  <c r="H143" i="1"/>
  <c r="L144" i="2"/>
  <c r="L143" i="2"/>
  <c r="L145" i="2"/>
  <c r="H142" i="1"/>
  <c r="H151" i="1" l="1"/>
  <c r="H145" i="1"/>
  <c r="H141" i="1"/>
  <c r="H144" i="1"/>
  <c r="H152" i="1"/>
  <c r="H150" i="1"/>
  <c r="H149" i="1"/>
  <c r="E137" i="1" l="1"/>
  <c r="M140" i="1"/>
  <c r="M132" i="1"/>
  <c r="E130" i="1"/>
  <c r="M135" i="1"/>
  <c r="M129" i="1"/>
  <c r="M137" i="1" l="1"/>
  <c r="M131" i="1"/>
  <c r="E139" i="1"/>
  <c r="M136" i="1"/>
  <c r="M130" i="1"/>
  <c r="M139" i="1"/>
  <c r="M133" i="1"/>
  <c r="M138" i="1"/>
  <c r="M134" i="1"/>
  <c r="E131" i="1"/>
  <c r="J137" i="2"/>
  <c r="L134" i="2"/>
  <c r="J129" i="2"/>
  <c r="E138" i="1"/>
  <c r="E135" i="1"/>
  <c r="L131" i="2"/>
  <c r="L140" i="2"/>
  <c r="J140" i="2"/>
  <c r="E140" i="1"/>
  <c r="E129" i="1"/>
  <c r="E133" i="1"/>
  <c r="E132" i="1"/>
  <c r="E134" i="1"/>
  <c r="E136" i="1"/>
  <c r="J131" i="2" l="1"/>
  <c r="J139" i="2"/>
  <c r="J138" i="2"/>
  <c r="L136" i="2"/>
  <c r="J136" i="2"/>
  <c r="J132" i="2"/>
  <c r="J133" i="2"/>
  <c r="L133" i="2"/>
  <c r="L132" i="2"/>
  <c r="H137" i="1"/>
  <c r="L135" i="2"/>
  <c r="H133" i="1"/>
  <c r="H129" i="1"/>
  <c r="J134" i="2"/>
  <c r="J130" i="2"/>
  <c r="L130" i="2"/>
  <c r="L139" i="2"/>
  <c r="L138" i="2"/>
  <c r="L129" i="2"/>
  <c r="L137" i="2"/>
  <c r="J135" i="2"/>
  <c r="H139" i="1" l="1"/>
  <c r="H140" i="1"/>
  <c r="H138" i="1"/>
  <c r="H136" i="1"/>
  <c r="H132" i="1"/>
  <c r="H131" i="1"/>
  <c r="H130" i="1"/>
  <c r="H135" i="1"/>
  <c r="H134" i="1" l="1"/>
  <c r="M126" i="1" l="1"/>
  <c r="M124" i="1"/>
  <c r="E119" i="1"/>
  <c r="E117" i="1" l="1"/>
  <c r="M118" i="1"/>
  <c r="E128" i="1"/>
  <c r="M123" i="1"/>
  <c r="M125" i="1"/>
  <c r="M117" i="1"/>
  <c r="M119" i="1"/>
  <c r="M128" i="1"/>
  <c r="M120" i="1"/>
  <c r="M121" i="1"/>
  <c r="M122" i="1"/>
  <c r="M127" i="1"/>
  <c r="E125" i="1"/>
  <c r="J118" i="2"/>
  <c r="J123" i="2"/>
  <c r="J126" i="2"/>
  <c r="E118" i="1"/>
  <c r="E121" i="1"/>
  <c r="E122" i="1"/>
  <c r="E123" i="1"/>
  <c r="E120" i="1"/>
  <c r="E127" i="1"/>
  <c r="E124" i="1"/>
  <c r="E126" i="1"/>
  <c r="J117" i="2" l="1"/>
  <c r="J128" i="2"/>
  <c r="J127" i="2"/>
  <c r="J122" i="2"/>
  <c r="J124" i="2"/>
  <c r="J121" i="2"/>
  <c r="J119" i="2"/>
  <c r="J125" i="2"/>
  <c r="J120" i="2"/>
  <c r="H118" i="1"/>
  <c r="H123" i="1"/>
  <c r="H128" i="1"/>
  <c r="L118" i="2"/>
  <c r="L117" i="2"/>
  <c r="L123" i="2"/>
  <c r="L122" i="2"/>
  <c r="L121" i="2"/>
  <c r="L126" i="2"/>
  <c r="L127" i="2"/>
  <c r="L128" i="2"/>
  <c r="L119" i="2"/>
  <c r="L124" i="2"/>
  <c r="L125" i="2"/>
  <c r="H122" i="1"/>
  <c r="L120" i="2"/>
  <c r="H119" i="1" l="1"/>
  <c r="H126" i="1"/>
  <c r="H117" i="1"/>
  <c r="H121" i="1"/>
  <c r="H125" i="1"/>
  <c r="H127" i="1"/>
  <c r="H120" i="1"/>
  <c r="H124" i="1"/>
  <c r="M116" i="1" l="1"/>
  <c r="M107" i="1" l="1"/>
  <c r="E107" i="1"/>
  <c r="M110" i="1"/>
  <c r="M115" i="1"/>
  <c r="M111" i="1"/>
  <c r="M108" i="1"/>
  <c r="E109" i="1"/>
  <c r="M109" i="1"/>
  <c r="M113" i="1"/>
  <c r="E112" i="1"/>
  <c r="M106" i="1"/>
  <c r="M114" i="1"/>
  <c r="M112" i="1"/>
  <c r="E106" i="1"/>
  <c r="J115" i="2"/>
  <c r="J113" i="2"/>
  <c r="E108" i="1"/>
  <c r="E110" i="1"/>
  <c r="E113" i="1"/>
  <c r="E111" i="1"/>
  <c r="E114" i="1"/>
  <c r="E116" i="1"/>
  <c r="E115" i="1"/>
  <c r="J110" i="2" l="1"/>
  <c r="J108" i="2"/>
  <c r="J111" i="2"/>
  <c r="J107" i="2"/>
  <c r="J116" i="2"/>
  <c r="J109" i="2"/>
  <c r="J112" i="2"/>
  <c r="H115" i="1"/>
  <c r="L111" i="2"/>
  <c r="J114" i="2"/>
  <c r="J106" i="2"/>
  <c r="L114" i="2"/>
  <c r="L112" i="2"/>
  <c r="L110" i="2"/>
  <c r="L115" i="2"/>
  <c r="L116" i="2"/>
  <c r="L109" i="2"/>
  <c r="L106" i="2"/>
  <c r="L108" i="2"/>
  <c r="H108" i="1"/>
  <c r="L107" i="2"/>
  <c r="L113" i="2"/>
  <c r="H111" i="1" l="1"/>
  <c r="H110" i="1"/>
  <c r="H109" i="1"/>
  <c r="H116" i="1"/>
  <c r="H107" i="1"/>
  <c r="H113" i="1"/>
  <c r="H112" i="1"/>
  <c r="H114" i="1"/>
  <c r="H106" i="1"/>
  <c r="M105" i="1" l="1"/>
  <c r="E105" i="1"/>
  <c r="J105" i="2"/>
  <c r="E104" i="1"/>
  <c r="M103" i="1"/>
  <c r="M104" i="1"/>
  <c r="L105" i="2"/>
  <c r="J103" i="2" l="1"/>
  <c r="J104" i="2"/>
  <c r="L104" i="2"/>
  <c r="H105" i="1"/>
  <c r="L103" i="2"/>
  <c r="E103" i="1"/>
  <c r="H103" i="1" l="1"/>
  <c r="H104" i="1"/>
  <c r="E102" i="1" l="1"/>
  <c r="J102" i="2" l="1"/>
  <c r="M102" i="1"/>
  <c r="L102" i="2" l="1"/>
  <c r="H102" i="1"/>
  <c r="E101" i="1" l="1"/>
  <c r="J101" i="2"/>
  <c r="M101" i="1"/>
  <c r="L101" i="2"/>
  <c r="H101" i="1" l="1"/>
  <c r="M99" i="1" l="1"/>
  <c r="E100" i="1"/>
  <c r="J99" i="2"/>
  <c r="M100" i="1" l="1"/>
  <c r="E99" i="1"/>
  <c r="J100" i="2"/>
  <c r="L100" i="2"/>
  <c r="L99" i="2"/>
  <c r="H99" i="1" l="1"/>
  <c r="H100" i="1"/>
  <c r="M98" i="1" l="1"/>
  <c r="E98" i="1"/>
  <c r="L98" i="2"/>
  <c r="J98" i="2"/>
  <c r="H98" i="1" l="1"/>
  <c r="M97" i="1" l="1"/>
  <c r="E97" i="1" l="1"/>
  <c r="J97" i="2"/>
  <c r="L97" i="2"/>
  <c r="H97" i="1" l="1"/>
  <c r="J96" i="2" l="1"/>
  <c r="M96" i="1"/>
  <c r="L96" i="2"/>
  <c r="E96" i="1"/>
  <c r="H96" i="1" l="1"/>
  <c r="J53" i="2" l="1"/>
  <c r="J90" i="2"/>
  <c r="J72" i="2"/>
  <c r="J39" i="2"/>
  <c r="J9" i="2"/>
  <c r="J47" i="2"/>
  <c r="J55" i="2"/>
  <c r="J44" i="2"/>
  <c r="J64" i="2"/>
  <c r="J92" i="2"/>
  <c r="J54" i="2"/>
  <c r="J20" i="2"/>
  <c r="J68" i="2"/>
  <c r="J28" i="2"/>
  <c r="J84" i="2"/>
  <c r="J23" i="2"/>
  <c r="J49" i="2"/>
  <c r="J15" i="2"/>
  <c r="J12" i="2"/>
  <c r="J31" i="2"/>
  <c r="J81" i="2"/>
  <c r="J33" i="2"/>
  <c r="M39" i="1"/>
  <c r="J36" i="2"/>
  <c r="J79" i="2"/>
  <c r="J76" i="2"/>
  <c r="J65" i="2"/>
  <c r="J13" i="2"/>
  <c r="J60" i="2"/>
  <c r="J50" i="2"/>
  <c r="J80" i="2"/>
  <c r="J38" i="2"/>
  <c r="J22" i="2"/>
  <c r="J78" i="2"/>
  <c r="M10" i="1"/>
  <c r="H39" i="1"/>
  <c r="J71" i="2"/>
  <c r="M20" i="1" l="1"/>
  <c r="H20" i="1"/>
  <c r="L17" i="2"/>
  <c r="M31" i="1"/>
  <c r="M73" i="1"/>
  <c r="H9" i="1"/>
  <c r="M43" i="1"/>
  <c r="H68" i="1"/>
  <c r="L53" i="2"/>
  <c r="M87" i="1"/>
  <c r="M68" i="1"/>
  <c r="M84" i="1"/>
  <c r="M95" i="1"/>
  <c r="J87" i="2"/>
  <c r="L73" i="2"/>
  <c r="H92" i="1"/>
  <c r="J67" i="2"/>
  <c r="M75" i="1"/>
  <c r="M76" i="1"/>
  <c r="M35" i="1"/>
  <c r="J25" i="2"/>
  <c r="M44" i="1"/>
  <c r="M61" i="1"/>
  <c r="J95" i="2"/>
  <c r="L61" i="2"/>
  <c r="M22" i="1"/>
  <c r="M36" i="1"/>
  <c r="M33" i="1"/>
  <c r="M88" i="1"/>
  <c r="M53" i="1"/>
  <c r="M11" i="1"/>
  <c r="H49" i="1"/>
  <c r="M94" i="1"/>
  <c r="M70" i="1"/>
  <c r="M89" i="1"/>
  <c r="H47" i="1"/>
  <c r="H55" i="1"/>
  <c r="H84" i="1"/>
  <c r="J42" i="2"/>
  <c r="M27" i="1"/>
  <c r="M13" i="1"/>
  <c r="M83" i="1"/>
  <c r="H31" i="1"/>
  <c r="H28" i="1"/>
  <c r="M67" i="1"/>
  <c r="J91" i="2"/>
  <c r="H64" i="1"/>
  <c r="M59" i="1"/>
  <c r="M62" i="1"/>
  <c r="M16" i="1"/>
  <c r="M21" i="1"/>
  <c r="M17" i="1"/>
  <c r="M71" i="1"/>
  <c r="H15" i="1"/>
  <c r="M18" i="1"/>
  <c r="J51" i="2"/>
  <c r="M79" i="1"/>
  <c r="J11" i="2"/>
  <c r="M12" i="1"/>
  <c r="M32" i="1"/>
  <c r="M24" i="1"/>
  <c r="L92" i="2"/>
  <c r="L32" i="2"/>
  <c r="M47" i="1"/>
  <c r="M91" i="1"/>
  <c r="M57" i="1"/>
  <c r="M54" i="1"/>
  <c r="M86" i="1"/>
  <c r="H23" i="1"/>
  <c r="M38" i="1"/>
  <c r="M19" i="1"/>
  <c r="M14" i="1"/>
  <c r="J61" i="2"/>
  <c r="J94" i="2"/>
  <c r="M52" i="1"/>
  <c r="J62" i="2"/>
  <c r="M77" i="1"/>
  <c r="H90" i="1"/>
  <c r="M40" i="1"/>
  <c r="M23" i="1"/>
  <c r="H53" i="1"/>
  <c r="M63" i="1"/>
  <c r="J83" i="2"/>
  <c r="M9" i="1"/>
  <c r="M15" i="1"/>
  <c r="M37" i="1"/>
  <c r="M45" i="1"/>
  <c r="H72" i="1"/>
  <c r="J17" i="2"/>
  <c r="J16" i="2"/>
  <c r="M60" i="1"/>
  <c r="H12" i="1"/>
  <c r="J77" i="2"/>
  <c r="M25" i="1"/>
  <c r="M48" i="1"/>
  <c r="M41" i="1"/>
  <c r="M46" i="1"/>
  <c r="H44" i="1"/>
  <c r="J75" i="2"/>
  <c r="J86" i="2"/>
  <c r="M55" i="1"/>
  <c r="M29" i="1"/>
  <c r="M28" i="1"/>
  <c r="M49" i="1"/>
  <c r="M65" i="1"/>
  <c r="M51" i="1"/>
  <c r="M69" i="1"/>
  <c r="H54" i="1"/>
  <c r="L12" i="2"/>
  <c r="L63" i="2"/>
  <c r="H81" i="1"/>
  <c r="L10" i="2"/>
  <c r="H33" i="1"/>
  <c r="L31" i="2"/>
  <c r="L25" i="2"/>
  <c r="M92" i="1"/>
  <c r="L65" i="2"/>
  <c r="L35" i="2"/>
  <c r="H65" i="1"/>
  <c r="H76" i="1"/>
  <c r="L26" i="2"/>
  <c r="L88" i="2"/>
  <c r="L76" i="2"/>
  <c r="M26" i="1"/>
  <c r="H87" i="1"/>
  <c r="L11" i="2"/>
  <c r="L29" i="2"/>
  <c r="M78" i="1"/>
  <c r="L18" i="2"/>
  <c r="M90" i="1"/>
  <c r="L91" i="2"/>
  <c r="L34" i="2"/>
  <c r="L42" i="2"/>
  <c r="L37" i="2"/>
  <c r="L82" i="2"/>
  <c r="L48" i="2"/>
  <c r="L15" i="2"/>
  <c r="H36" i="1"/>
  <c r="L51" i="2"/>
  <c r="L52" i="2"/>
  <c r="L80" i="2"/>
  <c r="L20" i="2"/>
  <c r="L72" i="2"/>
  <c r="L45" i="2"/>
  <c r="H79" i="1"/>
  <c r="L68" i="2"/>
  <c r="L43" i="2"/>
  <c r="L85" i="2"/>
  <c r="L90" i="2"/>
  <c r="L84" i="2"/>
  <c r="L13" i="2"/>
  <c r="J57" i="2"/>
  <c r="L56" i="2"/>
  <c r="L19" i="2"/>
  <c r="J43" i="2"/>
  <c r="J93" i="2"/>
  <c r="J30" i="2"/>
  <c r="L21" i="2"/>
  <c r="J41" i="2"/>
  <c r="J19" i="2"/>
  <c r="L75" i="2"/>
  <c r="L40" i="2"/>
  <c r="L59" i="2"/>
  <c r="H60" i="1"/>
  <c r="L24" i="2"/>
  <c r="J34" i="2"/>
  <c r="L36" i="2"/>
  <c r="L33" i="2"/>
  <c r="L77" i="2"/>
  <c r="M30" i="1"/>
  <c r="J70" i="2"/>
  <c r="J29" i="2"/>
  <c r="J63" i="2"/>
  <c r="L69" i="2"/>
  <c r="L81" i="2"/>
  <c r="L79" i="2"/>
  <c r="H80" i="1"/>
  <c r="L16" i="2"/>
  <c r="L41" i="2"/>
  <c r="L74" i="2"/>
  <c r="E49" i="1"/>
  <c r="L30" i="2"/>
  <c r="H13" i="1"/>
  <c r="L39" i="2"/>
  <c r="L28" i="2"/>
  <c r="L50" i="2"/>
  <c r="H95" i="1"/>
  <c r="L60" i="2"/>
  <c r="J40" i="2"/>
  <c r="L86" i="2"/>
  <c r="L44" i="2"/>
  <c r="L62" i="2"/>
  <c r="L64" i="2"/>
  <c r="L66" i="2"/>
  <c r="M72" i="1"/>
  <c r="L9" i="2"/>
  <c r="H16" i="1"/>
  <c r="L78" i="2"/>
  <c r="J32" i="2"/>
  <c r="J69" i="2"/>
  <c r="M34" i="1"/>
  <c r="J10" i="2"/>
  <c r="H25" i="1"/>
  <c r="H61" i="1"/>
  <c r="H86" i="1"/>
  <c r="J27" i="2"/>
  <c r="M81" i="1"/>
  <c r="M74" i="1"/>
  <c r="E89" i="1"/>
  <c r="J89" i="2"/>
  <c r="L46" i="2"/>
  <c r="J82" i="2"/>
  <c r="J46" i="2"/>
  <c r="J14" i="2"/>
  <c r="J21" i="2"/>
  <c r="E93" i="1"/>
  <c r="M82" i="1"/>
  <c r="E81" i="1"/>
  <c r="H94" i="1"/>
  <c r="H78" i="1"/>
  <c r="H91" i="1"/>
  <c r="J88" i="2"/>
  <c r="J24" i="2"/>
  <c r="J48" i="2"/>
  <c r="J66" i="2"/>
  <c r="E57" i="1"/>
  <c r="E61" i="1"/>
  <c r="J56" i="2"/>
  <c r="E25" i="1"/>
  <c r="E33" i="1"/>
  <c r="J26" i="2"/>
  <c r="H77" i="1"/>
  <c r="J59" i="2"/>
  <c r="M85" i="1"/>
  <c r="M80" i="1"/>
  <c r="M93" i="1"/>
  <c r="J35" i="2"/>
  <c r="E45" i="1"/>
  <c r="E73" i="1"/>
  <c r="E17" i="1"/>
  <c r="J74" i="2"/>
  <c r="L49" i="2"/>
  <c r="M58" i="1"/>
  <c r="M42" i="1"/>
  <c r="E77" i="1"/>
  <c r="J37" i="2"/>
  <c r="E85" i="1"/>
  <c r="J58" i="2"/>
  <c r="M56" i="1"/>
  <c r="J85" i="2"/>
  <c r="M64" i="1"/>
  <c r="E29" i="1"/>
  <c r="E41" i="1"/>
  <c r="M66" i="1"/>
  <c r="E13" i="1"/>
  <c r="E9" i="1"/>
  <c r="J18" i="2"/>
  <c r="J52" i="2"/>
  <c r="J45" i="2"/>
  <c r="E65" i="1"/>
  <c r="M50" i="1"/>
  <c r="J73" i="2"/>
  <c r="L93" i="2"/>
  <c r="L23" i="2"/>
  <c r="L47" i="2"/>
  <c r="L87" i="2"/>
  <c r="L71" i="2"/>
  <c r="L55" i="2"/>
  <c r="L27" i="2"/>
  <c r="L89" i="2"/>
  <c r="L94" i="2"/>
  <c r="L54" i="2"/>
  <c r="L14" i="2"/>
  <c r="L57" i="2"/>
  <c r="H71" i="1"/>
  <c r="L38" i="2"/>
  <c r="L58" i="2"/>
  <c r="L70" i="2"/>
  <c r="L95" i="2"/>
  <c r="H75" i="1" l="1"/>
  <c r="H38" i="1"/>
  <c r="L67" i="2"/>
  <c r="H50" i="1"/>
  <c r="H51" i="1"/>
  <c r="H67" i="1"/>
  <c r="H42" i="1"/>
  <c r="H11" i="1"/>
  <c r="L83" i="2"/>
  <c r="H22" i="1"/>
  <c r="H83" i="1"/>
  <c r="H17" i="1"/>
  <c r="H62" i="1"/>
  <c r="H56" i="1"/>
  <c r="H48" i="1"/>
  <c r="H58" i="1"/>
  <c r="H85" i="1"/>
  <c r="H35" i="1"/>
  <c r="L22" i="2"/>
  <c r="H32" i="1"/>
  <c r="H82" i="1"/>
  <c r="H59" i="1"/>
  <c r="H21" i="1"/>
  <c r="H27" i="1"/>
  <c r="H93" i="1"/>
  <c r="H41" i="1"/>
  <c r="H73" i="1"/>
  <c r="H43" i="1"/>
  <c r="H30" i="1"/>
  <c r="H19" i="1"/>
  <c r="H57" i="1"/>
  <c r="H66" i="1"/>
  <c r="H34" i="1"/>
  <c r="H24" i="1"/>
  <c r="H70" i="1"/>
  <c r="H63" i="1"/>
  <c r="H29" i="1"/>
  <c r="H46" i="1"/>
  <c r="H69" i="1"/>
  <c r="H10" i="1"/>
  <c r="H40" i="1"/>
  <c r="H74" i="1"/>
  <c r="H52" i="1"/>
  <c r="H45" i="1"/>
  <c r="E86" i="1"/>
  <c r="E16" i="1"/>
  <c r="E72" i="1"/>
  <c r="E35" i="1"/>
  <c r="E58" i="1"/>
  <c r="E40" i="1"/>
  <c r="E23" i="1"/>
  <c r="E38" i="1"/>
  <c r="E88" i="1"/>
  <c r="E68" i="1"/>
  <c r="E55" i="1"/>
  <c r="E15" i="1"/>
  <c r="H37" i="1"/>
  <c r="E39" i="1"/>
  <c r="E66" i="1"/>
  <c r="E46" i="1"/>
  <c r="E79" i="1"/>
  <c r="E32" i="1"/>
  <c r="E34" i="1"/>
  <c r="E11" i="1"/>
  <c r="E75" i="1"/>
  <c r="E83" i="1"/>
  <c r="E26" i="1"/>
  <c r="E76" i="1"/>
  <c r="E51" i="1"/>
  <c r="E95" i="1"/>
  <c r="E56" i="1"/>
  <c r="E54" i="1"/>
  <c r="E10" i="1"/>
  <c r="E19" i="1"/>
  <c r="E43" i="1"/>
  <c r="H26" i="1"/>
  <c r="E37" i="1"/>
  <c r="E69" i="1"/>
  <c r="E22" i="1"/>
  <c r="E18" i="1"/>
  <c r="E21" i="1"/>
  <c r="E60" i="1"/>
  <c r="E24" i="1"/>
  <c r="E42" i="1"/>
  <c r="E80" i="1"/>
  <c r="E62" i="1"/>
  <c r="E91" i="1"/>
  <c r="E50" i="1"/>
  <c r="E92" i="1"/>
  <c r="E31" i="1"/>
  <c r="E63" i="1"/>
  <c r="E30" i="1"/>
  <c r="E47" i="1"/>
  <c r="E36" i="1"/>
  <c r="E74" i="1"/>
  <c r="E59" i="1"/>
  <c r="E67" i="1"/>
  <c r="E84" i="1"/>
  <c r="E82" i="1"/>
  <c r="E64" i="1"/>
  <c r="E48" i="1"/>
  <c r="E20" i="1"/>
  <c r="H89" i="1"/>
  <c r="E14" i="1"/>
  <c r="E70" i="1"/>
  <c r="E52" i="1"/>
  <c r="E27" i="1"/>
  <c r="E44" i="1"/>
  <c r="H18" i="1"/>
  <c r="E71" i="1"/>
  <c r="E94" i="1"/>
  <c r="E78" i="1"/>
  <c r="E28" i="1"/>
  <c r="E90" i="1"/>
  <c r="E87" i="1"/>
  <c r="E12" i="1"/>
  <c r="E53" i="1"/>
  <c r="H88" i="1" l="1"/>
  <c r="H14" i="1"/>
</calcChain>
</file>

<file path=xl/sharedStrings.xml><?xml version="1.0" encoding="utf-8"?>
<sst xmlns="http://schemas.openxmlformats.org/spreadsheetml/2006/main" count="237" uniqueCount="137">
  <si>
    <t>Table C1</t>
  </si>
  <si>
    <t>DEPOSITORY CORPORATIONS SURVEY (DCS)</t>
  </si>
  <si>
    <t>BD$000</t>
  </si>
  <si>
    <t>FOREIGN ASSETS</t>
  </si>
  <si>
    <t>DOMESTIC CLAIMS</t>
  </si>
  <si>
    <t>B      R      O      A      D            M      O      N      E      Y</t>
  </si>
  <si>
    <t>Deposits Excluded from Broad Money</t>
  </si>
  <si>
    <t>Securities Other Than Shares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</si>
  <si>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</si>
  <si>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</si>
  <si>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</si>
  <si>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</si>
  <si>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</si>
  <si>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</si>
  <si>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</si>
  <si>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Net Foreign Assets</t>
  </si>
  <si>
    <t>Net Claims on Central Govt.</t>
  </si>
  <si>
    <t>Claims on Other Sectors</t>
  </si>
  <si>
    <t>Total</t>
  </si>
  <si>
    <t>Currency Outside of Depository Corporations</t>
  </si>
  <si>
    <t>Deposits In Depository Corporations</t>
  </si>
  <si>
    <t>Securities Issued by Depository Corporations</t>
  </si>
  <si>
    <t>Total Broad Money</t>
  </si>
  <si>
    <t>Transferable Deposits</t>
  </si>
  <si>
    <t>Other Deposits</t>
  </si>
  <si>
    <t>Table C1A</t>
  </si>
  <si>
    <t>(Domestic Claims Expanded)</t>
  </si>
  <si>
    <t>D      O      M      E      S      T      I      C             C      L      A      I      M      S</t>
  </si>
  <si>
    <t>Broad Money</t>
  </si>
  <si>
    <t>Other Items</t>
  </si>
  <si>
    <t>Claims on Central Government</t>
  </si>
  <si>
    <t>Liabilities to Central Government</t>
  </si>
  <si>
    <t>Other Financial Corporations</t>
  </si>
  <si>
    <t>Local Government</t>
  </si>
  <si>
    <t>Public Non-Financial Corporations</t>
  </si>
  <si>
    <t>Private Sector</t>
  </si>
  <si>
    <t>Total Claims</t>
  </si>
  <si>
    <t>End of Period</t>
  </si>
  <si>
    <t>Net Foreign Assets + Domestic Claims = Broad Money Liabilities + Loans + Shares &amp; Other Equity + Financial Derivatives + Other Items Net</t>
  </si>
  <si>
    <t>Net Foreign Assets + Domestic Claims = Broad Money Liabilities + Other Items,</t>
  </si>
  <si>
    <t>where Other Items = Loans + Shares &amp; Other Equities + Financial Derivatives+Other Items Net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</si>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</sst>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7" x14ac:knownFonts="1">
    <font>
      <sz val="12"/>
      <name val="Arial"/>
      <family val="2"/>
    </font>
    <font>
      <sz val="12"/>
      <name val="Arial"/>
      <family val="2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2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0" fontId="2" fillId="3" borderId="0" xfId="0" applyFont="1" applyFill="1"/>
    <xf numFmtId="0" fontId="4" fillId="0" borderId="0" xfId="0" applyFont="1" applyAlignment="1">
      <alignment horizontal="right" vertical="center" wrapText="1"/>
    </xf>
    <xf numFmtId="0" fontId="4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4" fillId="0" borderId="0" xfId="1" applyNumberFormat="1" applyFont="1"/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5" fillId="0" borderId="0" xfId="1" applyNumberFormat="1" applyFont="1" applyFill="1" applyAlignment="1">
      <alignment horizontal="left"/>
    </xf>
    <xf numFmtId="165" fontId="3" fillId="0" borderId="0" xfId="0" applyNumberFormat="1" applyFont="1" applyAlignment="1">
      <alignment horizontal="left"/>
    </xf>
    <xf numFmtId="164" fontId="3" fillId="0" borderId="0" xfId="1" applyNumberFormat="1" applyFont="1" applyAlignment="1">
      <alignment horizontal="left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wrapText="1"/>
    </xf>
    <xf numFmtId="0" fontId="6" fillId="2" borderId="1" xfId="0" applyFont="1" applyFill="1" applyBorder="1"/>
    <xf numFmtId="0" fontId="6" fillId="2" borderId="6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BF77-7D1D-4FDA-A4A2-5A9B523F95EB}">
  <dimension ref="A1:T233"/>
  <sheetViews>
    <sheetView tabSelected="1" zoomScaleNormal="100" zoomScaleSheetLayoutView="90" workbookViewId="0">
      <pane xSplit="2" ySplit="8" topLeftCell="C174" activePane="bottomRight" state="frozen"/>
      <selection activeCell="A168" sqref="A168:XFD168"/>
      <selection pane="topRight" activeCell="A168" sqref="A168:XFD168"/>
      <selection pane="bottomLeft" activeCell="A168" sqref="A168:XFD168"/>
      <selection pane="bottomRight" activeCell="A178" sqref="A178"/>
    </sheetView>
  </sheetViews>
  <sheetFormatPr defaultColWidth="9.1796875" defaultRowHeight="15.6" x14ac:dyDescent="0.3"/>
  <cols>
    <col min="1" max="1" width="12" style="1" customWidth="1"/>
    <col min="2" max="2" width="8.54296875" style="2" hidden="1" customWidth="1"/>
    <col min="3" max="3" width="10" style="3" bestFit="1" customWidth="1"/>
    <col min="4" max="4" width="9" style="3" bestFit="1" customWidth="1"/>
    <col min="5" max="5" width="8.90625" style="2"/>
    <col min="6" max="6" width="9.1796875" style="2" customWidth="1"/>
    <col min="7" max="7" width="9.54296875" style="2" bestFit="1" customWidth="1"/>
    <col min="8" max="8" width="9" style="2" customWidth="1"/>
    <col min="9" max="9" width="11.08984375" style="2" customWidth="1"/>
    <col min="10" max="10" width="9.6328125" style="2" customWidth="1"/>
    <col min="11" max="11" width="12.1796875" style="2" customWidth="1"/>
    <col min="12" max="12" width="11.90625" style="2" customWidth="1"/>
    <col min="13" max="13" width="9.08984375" style="2" customWidth="1"/>
    <col min="14" max="14" width="8.08984375" style="2" customWidth="1"/>
    <col min="15" max="15" width="10" style="2" customWidth="1"/>
    <col min="16" max="16" width="8.6328125" style="2" bestFit="1" customWidth="1"/>
    <col min="17" max="18" width="9.6328125" style="2" hidden="1" customWidth="1"/>
    <col min="19" max="19" width="9.6328125" style="2" customWidth="1"/>
    <col min="20" max="20" width="9.1796875" style="2" bestFit="1" customWidth="1"/>
    <col min="21" max="16384" width="9.1796875" style="1"/>
  </cols>
  <sheetData>
    <row r="1" spans="1:20" s="18" customFormat="1" x14ac:dyDescent="0.3">
      <c r="B1" s="17"/>
      <c r="C1" s="23"/>
      <c r="D1" s="23"/>
      <c r="E1" s="17"/>
      <c r="F1" s="17"/>
      <c r="G1" s="17"/>
      <c r="H1" s="17"/>
      <c r="I1" s="17"/>
      <c r="J1" s="17"/>
      <c r="K1" s="17"/>
      <c r="L1" s="17"/>
      <c r="M1" s="5"/>
      <c r="N1" s="5"/>
      <c r="O1" s="5"/>
      <c r="P1" s="17"/>
      <c r="Q1" s="17"/>
      <c r="R1" s="17"/>
      <c r="S1" s="17"/>
      <c r="T1" s="5" t="s">
        <v>0</v>
      </c>
    </row>
    <row r="2" spans="1:20" x14ac:dyDescent="0.3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x14ac:dyDescent="0.3">
      <c r="M3" s="5"/>
      <c r="N3" s="5"/>
      <c r="O3" s="5"/>
    </row>
    <row r="4" spans="1:20" x14ac:dyDescent="0.3">
      <c r="M4" s="5"/>
      <c r="N4" s="5"/>
      <c r="O4" s="5"/>
      <c r="T4" s="5" t="s">
        <v>2</v>
      </c>
    </row>
    <row r="5" spans="1:20" s="25" customFormat="1" ht="21.75" customHeight="1" x14ac:dyDescent="0.3">
      <c r="A5" s="35"/>
      <c r="B5" s="24"/>
      <c r="C5" s="33" t="s">
        <v>3</v>
      </c>
      <c r="D5" s="33"/>
      <c r="E5" s="33"/>
      <c r="F5" s="33" t="s">
        <v>4</v>
      </c>
      <c r="G5" s="33"/>
      <c r="H5" s="33"/>
      <c r="I5" s="33" t="s">
        <v>5</v>
      </c>
      <c r="J5" s="33"/>
      <c r="K5" s="33"/>
      <c r="L5" s="33"/>
      <c r="M5" s="33"/>
      <c r="N5" s="38" t="s">
        <v>6</v>
      </c>
      <c r="O5" s="38" t="s">
        <v>7</v>
      </c>
      <c r="P5" s="38" t="s">
        <v>8</v>
      </c>
      <c r="Q5" s="38" t="s">
        <v>9</v>
      </c>
      <c r="R5" s="38" t="s">
        <v>10</v>
      </c>
      <c r="S5" s="38" t="s">
        <v>11</v>
      </c>
      <c r="T5" s="38" t="s">
        <v>12</v>
      </c>
    </row>
    <row r="6" spans="1:20" s="27" customFormat="1" ht="24.75" customHeight="1" x14ac:dyDescent="0.3">
      <c r="A6" s="36"/>
      <c r="B6" s="26"/>
      <c r="C6" s="41" t="s">
        <v>13</v>
      </c>
      <c r="D6" s="41" t="s">
        <v>14</v>
      </c>
      <c r="E6" s="33" t="s">
        <v>15</v>
      </c>
      <c r="F6" s="33" t="s">
        <v>16</v>
      </c>
      <c r="G6" s="33" t="s">
        <v>17</v>
      </c>
      <c r="H6" s="33" t="s">
        <v>18</v>
      </c>
      <c r="I6" s="33" t="s">
        <v>19</v>
      </c>
      <c r="J6" s="31" t="s">
        <v>20</v>
      </c>
      <c r="K6" s="32"/>
      <c r="L6" s="33" t="s">
        <v>21</v>
      </c>
      <c r="M6" s="33" t="s">
        <v>22</v>
      </c>
      <c r="N6" s="39"/>
      <c r="O6" s="39"/>
      <c r="P6" s="39"/>
      <c r="Q6" s="39"/>
      <c r="R6" s="39"/>
      <c r="S6" s="39"/>
      <c r="T6" s="39"/>
    </row>
    <row r="7" spans="1:20" s="27" customFormat="1" ht="36.75" customHeight="1" x14ac:dyDescent="0.3">
      <c r="A7" s="37"/>
      <c r="B7" s="19" t="s">
        <v>37</v>
      </c>
      <c r="C7" s="41"/>
      <c r="D7" s="41"/>
      <c r="E7" s="33"/>
      <c r="F7" s="33"/>
      <c r="G7" s="33"/>
      <c r="H7" s="33"/>
      <c r="I7" s="33"/>
      <c r="J7" s="19" t="s">
        <v>23</v>
      </c>
      <c r="K7" s="19" t="s">
        <v>24</v>
      </c>
      <c r="L7" s="33"/>
      <c r="M7" s="33"/>
      <c r="N7" s="40"/>
      <c r="O7" s="40"/>
      <c r="P7" s="40"/>
      <c r="Q7" s="40"/>
      <c r="R7" s="40"/>
      <c r="S7" s="40"/>
      <c r="T7" s="40"/>
    </row>
    <row r="8" spans="1:20" x14ac:dyDescent="0.3">
      <c r="B8" s="7"/>
      <c r="C8" s="8"/>
      <c r="D8" s="8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3">
      <c r="A9" s="10" t="s">
        <v>41</v>
      </c>
      <c r="B9" s="11">
        <v>40909</v>
      </c>
      <c r="C9" s="12">
        <v>1813372.0190614113</v>
      </c>
      <c r="D9" s="12">
        <v>1279361.5614797687</v>
      </c>
      <c r="E9" s="13">
        <f>C9-D9</f>
        <v>534010.45758164255</v>
      </c>
      <c r="F9" s="12">
        <v>1675313.5261119779</v>
      </c>
      <c r="G9" s="12">
        <v>8643661.9366189819</v>
      </c>
      <c r="H9" s="13">
        <f t="shared" ref="H9:H14" si="0">SUM(F9:G9)</f>
        <v>10318975.462730959</v>
      </c>
      <c r="I9" s="12">
        <v>423168.05244447675</v>
      </c>
      <c r="J9" s="12">
        <v>6638284.9344639136</v>
      </c>
      <c r="K9" s="12">
        <v>2131683.1482316419</v>
      </c>
      <c r="L9" s="12">
        <v>0</v>
      </c>
      <c r="M9" s="13">
        <f t="shared" ref="M9:M17" si="1">SUM(I9:L9)</f>
        <v>9193136.1351400316</v>
      </c>
      <c r="N9" s="12">
        <v>31196.709030000005</v>
      </c>
      <c r="O9" s="12">
        <v>0</v>
      </c>
      <c r="P9" s="12">
        <v>0</v>
      </c>
      <c r="Q9" s="12">
        <v>0</v>
      </c>
      <c r="R9" s="12">
        <v>0</v>
      </c>
      <c r="S9" s="12">
        <v>1601078.8288959928</v>
      </c>
      <c r="T9" s="12">
        <v>27573.994876482582</v>
      </c>
    </row>
    <row r="10" spans="1:20" x14ac:dyDescent="0.3">
      <c r="A10" s="10" t="s">
        <v>42</v>
      </c>
      <c r="B10" s="11">
        <v>40940</v>
      </c>
      <c r="C10" s="12">
        <v>1812073.9297835263</v>
      </c>
      <c r="D10" s="12">
        <v>1293705.9439891034</v>
      </c>
      <c r="E10" s="13">
        <f t="shared" ref="E10:E73" si="2">C10-D10</f>
        <v>518367.98579442292</v>
      </c>
      <c r="F10" s="12">
        <v>1660588.2696284857</v>
      </c>
      <c r="G10" s="12">
        <v>8682836.4743394386</v>
      </c>
      <c r="H10" s="13">
        <f t="shared" si="0"/>
        <v>10343424.743967924</v>
      </c>
      <c r="I10" s="12">
        <v>423233.37845447659</v>
      </c>
      <c r="J10" s="12">
        <v>6578046.8352972614</v>
      </c>
      <c r="K10" s="12">
        <v>2180653.7437090962</v>
      </c>
      <c r="L10" s="12">
        <v>0</v>
      </c>
      <c r="M10" s="13">
        <f t="shared" si="1"/>
        <v>9181933.9574608337</v>
      </c>
      <c r="N10" s="12">
        <v>29803.653600000001</v>
      </c>
      <c r="O10" s="12">
        <v>0</v>
      </c>
      <c r="P10" s="12">
        <v>0</v>
      </c>
      <c r="Q10" s="12">
        <v>0</v>
      </c>
      <c r="R10" s="12">
        <v>0</v>
      </c>
      <c r="S10" s="12">
        <v>1638047.8325731449</v>
      </c>
      <c r="T10" s="12">
        <v>12007.325166480558</v>
      </c>
    </row>
    <row r="11" spans="1:20" x14ac:dyDescent="0.3">
      <c r="A11" s="10" t="s">
        <v>43</v>
      </c>
      <c r="B11" s="11">
        <v>40969</v>
      </c>
      <c r="C11" s="12">
        <v>1839307.1288780535</v>
      </c>
      <c r="D11" s="12">
        <v>1358023.9964032734</v>
      </c>
      <c r="E11" s="13">
        <f t="shared" si="2"/>
        <v>481283.13247478008</v>
      </c>
      <c r="F11" s="12">
        <v>1660531.8911958793</v>
      </c>
      <c r="G11" s="12">
        <v>8656840.004915867</v>
      </c>
      <c r="H11" s="13">
        <f t="shared" si="0"/>
        <v>10317371.896111745</v>
      </c>
      <c r="I11" s="12">
        <v>409898.52361447667</v>
      </c>
      <c r="J11" s="12">
        <v>6628822.6370314248</v>
      </c>
      <c r="K11" s="12">
        <v>2167099.2282898007</v>
      </c>
      <c r="L11" s="12">
        <v>0</v>
      </c>
      <c r="M11" s="13">
        <f t="shared" si="1"/>
        <v>9205820.3889357019</v>
      </c>
      <c r="N11" s="12">
        <v>30436.129880000004</v>
      </c>
      <c r="O11" s="12">
        <v>0</v>
      </c>
      <c r="P11" s="12">
        <v>0</v>
      </c>
      <c r="Q11" s="12">
        <v>0</v>
      </c>
      <c r="R11" s="12">
        <v>0</v>
      </c>
      <c r="S11" s="12">
        <v>1654947.9351354893</v>
      </c>
      <c r="T11" s="12">
        <v>-92549.421857238514</v>
      </c>
    </row>
    <row r="12" spans="1:20" x14ac:dyDescent="0.3">
      <c r="A12" s="10" t="s">
        <v>44</v>
      </c>
      <c r="B12" s="11">
        <v>41000</v>
      </c>
      <c r="C12" s="12">
        <v>2849359.5595157286</v>
      </c>
      <c r="D12" s="12">
        <v>1311117.9408778176</v>
      </c>
      <c r="E12" s="13">
        <f t="shared" si="2"/>
        <v>1538241.618637911</v>
      </c>
      <c r="F12" s="12">
        <v>1785073.1156376922</v>
      </c>
      <c r="G12" s="12">
        <v>9119829.281392917</v>
      </c>
      <c r="H12" s="13">
        <f t="shared" si="0"/>
        <v>10904902.397030609</v>
      </c>
      <c r="I12" s="12">
        <v>414733.01731447678</v>
      </c>
      <c r="J12" s="12">
        <v>6684716.3970926488</v>
      </c>
      <c r="K12" s="12">
        <v>2331159.5998362233</v>
      </c>
      <c r="L12" s="12">
        <v>0</v>
      </c>
      <c r="M12" s="13">
        <f t="shared" si="1"/>
        <v>9430609.0142433494</v>
      </c>
      <c r="N12" s="12">
        <v>40966.859240000005</v>
      </c>
      <c r="O12" s="12">
        <v>0</v>
      </c>
      <c r="P12" s="12">
        <v>126336.11199000002</v>
      </c>
      <c r="Q12" s="12">
        <v>0</v>
      </c>
      <c r="R12" s="12">
        <v>0</v>
      </c>
      <c r="S12" s="12">
        <v>1655756.899824728</v>
      </c>
      <c r="T12" s="12">
        <v>1189475.2867058394</v>
      </c>
    </row>
    <row r="13" spans="1:20" x14ac:dyDescent="0.3">
      <c r="A13" s="10" t="s">
        <v>45</v>
      </c>
      <c r="B13" s="11">
        <v>41030</v>
      </c>
      <c r="C13" s="12">
        <v>2843733.3498446187</v>
      </c>
      <c r="D13" s="12">
        <v>1452557.6046620859</v>
      </c>
      <c r="E13" s="13">
        <f t="shared" si="2"/>
        <v>1391175.7451825328</v>
      </c>
      <c r="F13" s="12">
        <v>1755758.1497965185</v>
      </c>
      <c r="G13" s="12">
        <v>9121639.2372928932</v>
      </c>
      <c r="H13" s="13">
        <f t="shared" si="0"/>
        <v>10877397.387089413</v>
      </c>
      <c r="I13" s="12">
        <v>407655.82095447683</v>
      </c>
      <c r="J13" s="12">
        <v>6634426.3135918006</v>
      </c>
      <c r="K13" s="12">
        <v>2337756.100574296</v>
      </c>
      <c r="L13" s="12">
        <v>0</v>
      </c>
      <c r="M13" s="13">
        <f t="shared" si="1"/>
        <v>9379838.2351205721</v>
      </c>
      <c r="N13" s="12">
        <v>36112.856169999999</v>
      </c>
      <c r="O13" s="12">
        <v>0</v>
      </c>
      <c r="P13" s="12">
        <v>126336</v>
      </c>
      <c r="Q13" s="12">
        <v>0</v>
      </c>
      <c r="R13" s="12">
        <v>0</v>
      </c>
      <c r="S13" s="12">
        <v>1668083.5243809945</v>
      </c>
      <c r="T13" s="12">
        <v>1058202.1207788454</v>
      </c>
    </row>
    <row r="14" spans="1:20" x14ac:dyDescent="0.3">
      <c r="A14" s="10" t="s">
        <v>46</v>
      </c>
      <c r="B14" s="11">
        <v>41061</v>
      </c>
      <c r="C14" s="12">
        <v>2808611.3148336499</v>
      </c>
      <c r="D14" s="12">
        <v>1473910.762532183</v>
      </c>
      <c r="E14" s="13">
        <f t="shared" si="2"/>
        <v>1334700.5523014669</v>
      </c>
      <c r="F14" s="12">
        <v>1780369.6331671844</v>
      </c>
      <c r="G14" s="12">
        <v>9179100.9852571301</v>
      </c>
      <c r="H14" s="13">
        <f t="shared" si="0"/>
        <v>10959470.618424315</v>
      </c>
      <c r="I14" s="12">
        <v>404584.71929447679</v>
      </c>
      <c r="J14" s="12">
        <v>6681181.0348245008</v>
      </c>
      <c r="K14" s="12">
        <v>2297279.9861375391</v>
      </c>
      <c r="L14" s="12">
        <v>0</v>
      </c>
      <c r="M14" s="13">
        <f t="shared" si="1"/>
        <v>9383045.7402565163</v>
      </c>
      <c r="N14" s="12">
        <v>34893.169520000003</v>
      </c>
      <c r="O14" s="12">
        <v>0</v>
      </c>
      <c r="P14" s="12">
        <v>124835</v>
      </c>
      <c r="Q14" s="12">
        <v>0</v>
      </c>
      <c r="R14" s="12">
        <v>0</v>
      </c>
      <c r="S14" s="12">
        <v>1685364.2314505633</v>
      </c>
      <c r="T14" s="12">
        <v>1066032.6271669036</v>
      </c>
    </row>
    <row r="15" spans="1:20" x14ac:dyDescent="0.3">
      <c r="A15" s="10" t="s">
        <v>47</v>
      </c>
      <c r="B15" s="11">
        <v>41091</v>
      </c>
      <c r="C15" s="12">
        <v>2790557.6330770552</v>
      </c>
      <c r="D15" s="12">
        <v>1487800.9885235762</v>
      </c>
      <c r="E15" s="13">
        <f t="shared" si="2"/>
        <v>1302756.644553479</v>
      </c>
      <c r="F15" s="12">
        <v>1810461.9019321874</v>
      </c>
      <c r="G15" s="12">
        <v>9157518.8608609401</v>
      </c>
      <c r="H15" s="13">
        <f t="shared" ref="H15:H32" si="3">SUM(F15:G15)</f>
        <v>10967980.762793127</v>
      </c>
      <c r="I15" s="12">
        <v>421318.72687447676</v>
      </c>
      <c r="J15" s="12">
        <v>6631837.9114866368</v>
      </c>
      <c r="K15" s="12">
        <v>2279093.9208816923</v>
      </c>
      <c r="L15" s="12">
        <v>0</v>
      </c>
      <c r="M15" s="13">
        <f t="shared" si="1"/>
        <v>9332250.5592428055</v>
      </c>
      <c r="N15" s="12">
        <v>34053.502989999994</v>
      </c>
      <c r="O15" s="12">
        <v>0</v>
      </c>
      <c r="P15" s="12">
        <v>124835</v>
      </c>
      <c r="Q15" s="12">
        <v>0</v>
      </c>
      <c r="R15" s="12">
        <v>30</v>
      </c>
      <c r="S15" s="12">
        <v>1697819.6950746677</v>
      </c>
      <c r="T15" s="12">
        <v>1081748.2474527473</v>
      </c>
    </row>
    <row r="16" spans="1:20" x14ac:dyDescent="0.3">
      <c r="A16" s="10" t="s">
        <v>48</v>
      </c>
      <c r="B16" s="11">
        <v>41122</v>
      </c>
      <c r="C16" s="12">
        <v>2737632.9564488512</v>
      </c>
      <c r="D16" s="12">
        <v>1487219.9097161908</v>
      </c>
      <c r="E16" s="13">
        <f t="shared" si="2"/>
        <v>1250413.0467326604</v>
      </c>
      <c r="F16" s="12">
        <v>1785574.1166951694</v>
      </c>
      <c r="G16" s="12">
        <v>9198925.4441568088</v>
      </c>
      <c r="H16" s="13">
        <f t="shared" si="3"/>
        <v>10984499.560851978</v>
      </c>
      <c r="I16" s="12">
        <v>412585.71855447663</v>
      </c>
      <c r="J16" s="12">
        <v>6594438.3554015951</v>
      </c>
      <c r="K16" s="12">
        <v>2254840.1820153068</v>
      </c>
      <c r="L16" s="12">
        <v>0</v>
      </c>
      <c r="M16" s="13">
        <f t="shared" si="1"/>
        <v>9261864.2559713777</v>
      </c>
      <c r="N16" s="12">
        <v>35320.236689999998</v>
      </c>
      <c r="O16" s="12">
        <v>0</v>
      </c>
      <c r="P16" s="12">
        <v>124834.94245</v>
      </c>
      <c r="Q16" s="12">
        <v>0</v>
      </c>
      <c r="R16" s="12">
        <v>0</v>
      </c>
      <c r="S16" s="12">
        <v>1706971.932420216</v>
      </c>
      <c r="T16" s="12">
        <v>1105921.4061119638</v>
      </c>
    </row>
    <row r="17" spans="1:20" x14ac:dyDescent="0.3">
      <c r="A17" s="10" t="s">
        <v>49</v>
      </c>
      <c r="B17" s="11">
        <v>41153</v>
      </c>
      <c r="C17" s="12">
        <v>2588049.480866476</v>
      </c>
      <c r="D17" s="12">
        <v>1549248.8566887039</v>
      </c>
      <c r="E17" s="13">
        <f t="shared" si="2"/>
        <v>1038800.6241777721</v>
      </c>
      <c r="F17" s="12">
        <v>1917093.2080014537</v>
      </c>
      <c r="G17" s="12">
        <v>9192691.3281354532</v>
      </c>
      <c r="H17" s="13">
        <f t="shared" si="3"/>
        <v>11109784.536136907</v>
      </c>
      <c r="I17" s="12">
        <v>410906.85927447665</v>
      </c>
      <c r="J17" s="12">
        <v>6514485.0371153122</v>
      </c>
      <c r="K17" s="12">
        <v>2285396.3709084797</v>
      </c>
      <c r="L17" s="12">
        <v>0</v>
      </c>
      <c r="M17" s="13">
        <f t="shared" si="1"/>
        <v>9210788.2672982682</v>
      </c>
      <c r="N17" s="12">
        <v>35240.465989999997</v>
      </c>
      <c r="O17" s="12">
        <v>0</v>
      </c>
      <c r="P17" s="12">
        <v>123334</v>
      </c>
      <c r="Q17" s="12">
        <v>0</v>
      </c>
      <c r="R17" s="12">
        <v>0</v>
      </c>
      <c r="S17" s="12">
        <v>1719142.1430297636</v>
      </c>
      <c r="T17" s="12">
        <v>1060080.2838781627</v>
      </c>
    </row>
    <row r="18" spans="1:20" x14ac:dyDescent="0.3">
      <c r="A18" s="10" t="s">
        <v>50</v>
      </c>
      <c r="B18" s="11">
        <v>41183</v>
      </c>
      <c r="C18" s="12">
        <v>2554754.1286895662</v>
      </c>
      <c r="D18" s="12">
        <v>1554380.0394351119</v>
      </c>
      <c r="E18" s="13">
        <f t="shared" si="2"/>
        <v>1000374.0892544542</v>
      </c>
      <c r="F18" s="12">
        <v>2043500.2611606391</v>
      </c>
      <c r="G18" s="12">
        <v>9302451.6423616409</v>
      </c>
      <c r="H18" s="13">
        <f t="shared" si="3"/>
        <v>11345951.903522279</v>
      </c>
      <c r="I18" s="12">
        <v>396696.58595447667</v>
      </c>
      <c r="J18" s="12">
        <v>6540943.7422599504</v>
      </c>
      <c r="K18" s="12">
        <v>2280699.9039692017</v>
      </c>
      <c r="L18" s="12">
        <v>0</v>
      </c>
      <c r="M18" s="13">
        <f>SUM(I18:L18)</f>
        <v>9218340.2321836296</v>
      </c>
      <c r="N18" s="12">
        <v>35187.53211</v>
      </c>
      <c r="O18" s="12">
        <v>0</v>
      </c>
      <c r="P18" s="12">
        <v>123334</v>
      </c>
      <c r="Q18" s="12">
        <v>0</v>
      </c>
      <c r="R18" s="12">
        <v>0</v>
      </c>
      <c r="S18" s="12">
        <v>1709273.8739379356</v>
      </c>
      <c r="T18" s="12">
        <v>1260190.3554237825</v>
      </c>
    </row>
    <row r="19" spans="1:20" x14ac:dyDescent="0.3">
      <c r="A19" s="10" t="s">
        <v>51</v>
      </c>
      <c r="B19" s="11">
        <v>41214</v>
      </c>
      <c r="C19" s="12">
        <v>2593753.8617661488</v>
      </c>
      <c r="D19" s="12">
        <v>1496683.5001203134</v>
      </c>
      <c r="E19" s="13">
        <f t="shared" si="2"/>
        <v>1097070.3616458355</v>
      </c>
      <c r="F19" s="12">
        <v>2118647.3627900118</v>
      </c>
      <c r="G19" s="12">
        <v>9292130.1415853612</v>
      </c>
      <c r="H19" s="13">
        <f t="shared" si="3"/>
        <v>11410777.504375372</v>
      </c>
      <c r="I19" s="12">
        <v>427036.2575044767</v>
      </c>
      <c r="J19" s="12">
        <v>6527707.5892985752</v>
      </c>
      <c r="K19" s="12">
        <v>2273949.0025720601</v>
      </c>
      <c r="L19" s="12">
        <v>0</v>
      </c>
      <c r="M19" s="13">
        <f>SUM(I19:L19)</f>
        <v>9228692.849375112</v>
      </c>
      <c r="N19" s="12">
        <v>44248.57675</v>
      </c>
      <c r="O19" s="12">
        <v>0</v>
      </c>
      <c r="P19" s="12">
        <v>1123334</v>
      </c>
      <c r="Q19" s="12">
        <v>0</v>
      </c>
      <c r="R19" s="12">
        <v>0</v>
      </c>
      <c r="S19" s="12">
        <v>1720609.1263088398</v>
      </c>
      <c r="T19" s="12">
        <v>390962.91435698146</v>
      </c>
    </row>
    <row r="20" spans="1:20" x14ac:dyDescent="0.3">
      <c r="A20" s="10" t="s">
        <v>52</v>
      </c>
      <c r="B20" s="11">
        <v>41244</v>
      </c>
      <c r="C20" s="12">
        <v>2800505.0411577104</v>
      </c>
      <c r="D20" s="12">
        <v>1454088.7389130662</v>
      </c>
      <c r="E20" s="13">
        <f t="shared" si="2"/>
        <v>1346416.3022446441</v>
      </c>
      <c r="F20" s="12">
        <v>2049727.3305418391</v>
      </c>
      <c r="G20" s="12">
        <v>9326984.1504606903</v>
      </c>
      <c r="H20" s="13">
        <f t="shared" si="3"/>
        <v>11376711.48100253</v>
      </c>
      <c r="I20" s="12">
        <v>440345.69248365553</v>
      </c>
      <c r="J20" s="12">
        <v>6724582.8873415617</v>
      </c>
      <c r="K20" s="12">
        <v>2301832.3677028995</v>
      </c>
      <c r="L20" s="12">
        <v>0</v>
      </c>
      <c r="M20" s="13">
        <f>SUM(I20:L20)</f>
        <v>9466760.9475281164</v>
      </c>
      <c r="N20" s="12">
        <v>52016.492179999994</v>
      </c>
      <c r="O20" s="12">
        <v>0</v>
      </c>
      <c r="P20" s="12">
        <v>1121838</v>
      </c>
      <c r="Q20" s="12">
        <v>0</v>
      </c>
      <c r="R20" s="12">
        <v>0</v>
      </c>
      <c r="S20" s="12">
        <v>1706782.5475041063</v>
      </c>
      <c r="T20" s="12">
        <v>374858.24249906966</v>
      </c>
    </row>
    <row r="21" spans="1:20" x14ac:dyDescent="0.3">
      <c r="A21" s="10" t="s">
        <v>53</v>
      </c>
      <c r="B21" s="11">
        <v>41275</v>
      </c>
      <c r="C21" s="12">
        <v>2814397.1234982479</v>
      </c>
      <c r="D21" s="12">
        <v>1399712.6710071501</v>
      </c>
      <c r="E21" s="13">
        <f t="shared" si="2"/>
        <v>1414684.4524910979</v>
      </c>
      <c r="F21" s="12">
        <v>2132936.7924234215</v>
      </c>
      <c r="G21" s="12">
        <v>9015994.5707605015</v>
      </c>
      <c r="H21" s="13">
        <f t="shared" si="3"/>
        <v>11148931.363183923</v>
      </c>
      <c r="I21" s="12">
        <v>410229.44086144987</v>
      </c>
      <c r="J21" s="12">
        <v>6747035.562585284</v>
      </c>
      <c r="K21" s="12">
        <v>2301452.974661984</v>
      </c>
      <c r="L21" s="12">
        <v>0</v>
      </c>
      <c r="M21" s="13">
        <f t="shared" ref="M21:M32" si="4">SUM(I21:L21)</f>
        <v>9458717.9781087171</v>
      </c>
      <c r="N21" s="12">
        <v>48744.293859999998</v>
      </c>
      <c r="O21" s="12">
        <v>0</v>
      </c>
      <c r="P21" s="12">
        <v>1121838</v>
      </c>
      <c r="Q21" s="12">
        <v>0</v>
      </c>
      <c r="R21" s="12">
        <v>0</v>
      </c>
      <c r="S21" s="12">
        <v>1676589.8386361145</v>
      </c>
      <c r="T21" s="12">
        <v>257726.20637738134</v>
      </c>
    </row>
    <row r="22" spans="1:20" x14ac:dyDescent="0.3">
      <c r="A22" s="10" t="s">
        <v>54</v>
      </c>
      <c r="B22" s="11">
        <v>41306</v>
      </c>
      <c r="C22" s="12">
        <v>2853391.3315105224</v>
      </c>
      <c r="D22" s="12">
        <v>1371073.420759605</v>
      </c>
      <c r="E22" s="13">
        <f t="shared" si="2"/>
        <v>1482317.9107509174</v>
      </c>
      <c r="F22" s="12">
        <v>2109436.3408576716</v>
      </c>
      <c r="G22" s="12">
        <v>8975256.2896683849</v>
      </c>
      <c r="H22" s="13">
        <f t="shared" si="3"/>
        <v>11084692.630526057</v>
      </c>
      <c r="I22" s="12">
        <v>420179.51292686834</v>
      </c>
      <c r="J22" s="12">
        <v>6655807.2474559257</v>
      </c>
      <c r="K22" s="12">
        <v>2371631.0970426733</v>
      </c>
      <c r="L22" s="12">
        <v>0</v>
      </c>
      <c r="M22" s="13">
        <f t="shared" si="4"/>
        <v>9447617.8574254662</v>
      </c>
      <c r="N22" s="12">
        <v>48285.251299999996</v>
      </c>
      <c r="O22" s="12">
        <v>0</v>
      </c>
      <c r="P22" s="12">
        <v>1121838</v>
      </c>
      <c r="Q22" s="12">
        <v>0</v>
      </c>
      <c r="R22" s="12">
        <v>0</v>
      </c>
      <c r="S22" s="12">
        <v>1682108.9075948051</v>
      </c>
      <c r="T22" s="12">
        <v>267161.02495629102</v>
      </c>
    </row>
    <row r="23" spans="1:20" x14ac:dyDescent="0.3">
      <c r="A23" s="10" t="s">
        <v>55</v>
      </c>
      <c r="B23" s="11">
        <v>41334</v>
      </c>
      <c r="C23" s="12">
        <v>2831789.9140686803</v>
      </c>
      <c r="D23" s="12">
        <v>1413810.9205787096</v>
      </c>
      <c r="E23" s="13">
        <f t="shared" si="2"/>
        <v>1417978.9934899707</v>
      </c>
      <c r="F23" s="12">
        <v>2240467.0958311269</v>
      </c>
      <c r="G23" s="12">
        <v>8972992.5261414945</v>
      </c>
      <c r="H23" s="13">
        <f t="shared" si="3"/>
        <v>11213459.62197262</v>
      </c>
      <c r="I23" s="12">
        <v>398563.6648159055</v>
      </c>
      <c r="J23" s="12">
        <v>6777197.2786032036</v>
      </c>
      <c r="K23" s="12">
        <v>2311888.5851762411</v>
      </c>
      <c r="L23" s="12">
        <v>0</v>
      </c>
      <c r="M23" s="13">
        <f t="shared" si="4"/>
        <v>9487649.5285953507</v>
      </c>
      <c r="N23" s="12">
        <v>45919.651640000004</v>
      </c>
      <c r="O23" s="12">
        <v>0</v>
      </c>
      <c r="P23" s="12">
        <v>1120337</v>
      </c>
      <c r="Q23" s="12">
        <v>0</v>
      </c>
      <c r="R23" s="12">
        <v>0</v>
      </c>
      <c r="S23" s="12">
        <v>1708073.9086803382</v>
      </c>
      <c r="T23" s="12">
        <v>269458.62582767551</v>
      </c>
    </row>
    <row r="24" spans="1:20" x14ac:dyDescent="0.3">
      <c r="A24" s="10" t="s">
        <v>56</v>
      </c>
      <c r="B24" s="11">
        <v>41365</v>
      </c>
      <c r="C24" s="12">
        <v>2875854.5383242043</v>
      </c>
      <c r="D24" s="12">
        <v>1448191.1451275875</v>
      </c>
      <c r="E24" s="13">
        <f t="shared" si="2"/>
        <v>1427663.3931966168</v>
      </c>
      <c r="F24" s="12">
        <v>2252900.0272584208</v>
      </c>
      <c r="G24" s="12">
        <v>9026212.1273097713</v>
      </c>
      <c r="H24" s="13">
        <f t="shared" si="3"/>
        <v>11279112.154568192</v>
      </c>
      <c r="I24" s="12">
        <v>376572.00451456592</v>
      </c>
      <c r="J24" s="12">
        <v>6880864.7588968752</v>
      </c>
      <c r="K24" s="12">
        <v>2281182.298208857</v>
      </c>
      <c r="L24" s="12">
        <v>0</v>
      </c>
      <c r="M24" s="13">
        <f t="shared" si="4"/>
        <v>9538619.0616202988</v>
      </c>
      <c r="N24" s="12">
        <v>46951.027130000002</v>
      </c>
      <c r="O24" s="12">
        <v>0</v>
      </c>
      <c r="P24" s="12">
        <v>1120337</v>
      </c>
      <c r="Q24" s="12">
        <v>0</v>
      </c>
      <c r="R24" s="12">
        <v>0</v>
      </c>
      <c r="S24" s="12">
        <v>1717775.7079534116</v>
      </c>
      <c r="T24" s="12">
        <v>283092.5392301387</v>
      </c>
    </row>
    <row r="25" spans="1:20" x14ac:dyDescent="0.3">
      <c r="A25" s="10" t="s">
        <v>57</v>
      </c>
      <c r="B25" s="11">
        <v>41395</v>
      </c>
      <c r="C25" s="12">
        <v>2827223.7535616746</v>
      </c>
      <c r="D25" s="12">
        <v>1449484.7565305175</v>
      </c>
      <c r="E25" s="13">
        <f t="shared" si="2"/>
        <v>1377738.9970311571</v>
      </c>
      <c r="F25" s="12">
        <v>2233179.3637350788</v>
      </c>
      <c r="G25" s="12">
        <v>9014022.130710274</v>
      </c>
      <c r="H25" s="13">
        <f t="shared" si="3"/>
        <v>11247201.494445354</v>
      </c>
      <c r="I25" s="12">
        <v>368436.2147708952</v>
      </c>
      <c r="J25" s="12">
        <v>6811710.5665309746</v>
      </c>
      <c r="K25" s="12">
        <v>2275150.9283703384</v>
      </c>
      <c r="L25" s="12">
        <v>0</v>
      </c>
      <c r="M25" s="13">
        <f t="shared" si="4"/>
        <v>9455297.7096722089</v>
      </c>
      <c r="N25" s="12">
        <v>37775.858169999992</v>
      </c>
      <c r="O25" s="12">
        <v>0</v>
      </c>
      <c r="P25" s="12">
        <v>1120337</v>
      </c>
      <c r="Q25" s="12">
        <v>0</v>
      </c>
      <c r="R25" s="12">
        <v>0</v>
      </c>
      <c r="S25" s="12">
        <v>1717505.7455140976</v>
      </c>
      <c r="T25" s="12">
        <v>283589.31998346705</v>
      </c>
    </row>
    <row r="26" spans="1:20" x14ac:dyDescent="0.3">
      <c r="A26" s="10" t="s">
        <v>58</v>
      </c>
      <c r="B26" s="11">
        <v>41426</v>
      </c>
      <c r="C26" s="12">
        <v>2799523.3938150662</v>
      </c>
      <c r="D26" s="12">
        <v>1466678.1358305891</v>
      </c>
      <c r="E26" s="13">
        <f t="shared" si="2"/>
        <v>1332845.2579844771</v>
      </c>
      <c r="F26" s="12">
        <v>2448633.278730405</v>
      </c>
      <c r="G26" s="12">
        <v>8875467.2296175342</v>
      </c>
      <c r="H26" s="13">
        <f t="shared" si="3"/>
        <v>11324100.50834794</v>
      </c>
      <c r="I26" s="12">
        <v>390741.29185173614</v>
      </c>
      <c r="J26" s="12">
        <v>6808481.5873670122</v>
      </c>
      <c r="K26" s="12">
        <v>2252907.1704794476</v>
      </c>
      <c r="L26" s="12">
        <v>0</v>
      </c>
      <c r="M26" s="13">
        <f t="shared" si="4"/>
        <v>9452130.0496981964</v>
      </c>
      <c r="N26" s="12">
        <v>47976.466039999999</v>
      </c>
      <c r="O26" s="12">
        <v>0</v>
      </c>
      <c r="P26" s="12">
        <v>1118835</v>
      </c>
      <c r="Q26" s="12">
        <v>0</v>
      </c>
      <c r="R26" s="12">
        <v>0</v>
      </c>
      <c r="S26" s="12">
        <v>1723717.7215418161</v>
      </c>
      <c r="T26" s="12">
        <v>314286.88757791737</v>
      </c>
    </row>
    <row r="27" spans="1:20" x14ac:dyDescent="0.3">
      <c r="A27" s="10" t="s">
        <v>59</v>
      </c>
      <c r="B27" s="11">
        <v>41456</v>
      </c>
      <c r="C27" s="12">
        <v>2675898.728244401</v>
      </c>
      <c r="D27" s="12">
        <v>1403342.4061118537</v>
      </c>
      <c r="E27" s="13">
        <f t="shared" si="2"/>
        <v>1272556.3221325474</v>
      </c>
      <c r="F27" s="12">
        <v>2625618.7645649547</v>
      </c>
      <c r="G27" s="12">
        <v>8870061.1592975911</v>
      </c>
      <c r="H27" s="13">
        <f t="shared" si="3"/>
        <v>11495679.923862547</v>
      </c>
      <c r="I27" s="12">
        <v>389435.99458616832</v>
      </c>
      <c r="J27" s="12">
        <v>6960056.187318312</v>
      </c>
      <c r="K27" s="12">
        <v>2233418.1310341284</v>
      </c>
      <c r="L27" s="12">
        <v>0</v>
      </c>
      <c r="M27" s="13">
        <f t="shared" si="4"/>
        <v>9582910.3129386082</v>
      </c>
      <c r="N27" s="12">
        <v>43982.664839999998</v>
      </c>
      <c r="O27" s="12">
        <v>0</v>
      </c>
      <c r="P27" s="12">
        <v>1118819</v>
      </c>
      <c r="Q27" s="12">
        <v>0</v>
      </c>
      <c r="R27" s="12">
        <v>0</v>
      </c>
      <c r="S27" s="12">
        <v>1754981.5300936394</v>
      </c>
      <c r="T27" s="12">
        <v>267543.17316250387</v>
      </c>
    </row>
    <row r="28" spans="1:20" x14ac:dyDescent="0.3">
      <c r="A28" s="10" t="s">
        <v>60</v>
      </c>
      <c r="B28" s="11">
        <v>41487</v>
      </c>
      <c r="C28" s="12">
        <v>2698544.981257489</v>
      </c>
      <c r="D28" s="12">
        <v>1396010.3243669202</v>
      </c>
      <c r="E28" s="13">
        <f t="shared" si="2"/>
        <v>1302534.6568905688</v>
      </c>
      <c r="F28" s="12">
        <v>2673332.6844993224</v>
      </c>
      <c r="G28" s="12">
        <v>8784038.7388630919</v>
      </c>
      <c r="H28" s="13">
        <f t="shared" si="3"/>
        <v>11457371.423362415</v>
      </c>
      <c r="I28" s="12">
        <v>388345.47014085477</v>
      </c>
      <c r="J28" s="12">
        <v>6968193.7268675128</v>
      </c>
      <c r="K28" s="12">
        <v>2249245.4314218624</v>
      </c>
      <c r="L28" s="12">
        <v>0</v>
      </c>
      <c r="M28" s="13">
        <f t="shared" si="4"/>
        <v>9605784.6284302305</v>
      </c>
      <c r="N28" s="12">
        <v>43470.265920000005</v>
      </c>
      <c r="O28" s="12">
        <v>0</v>
      </c>
      <c r="P28" s="12">
        <v>1118819</v>
      </c>
      <c r="Q28" s="12">
        <v>0</v>
      </c>
      <c r="R28" s="12">
        <v>0</v>
      </c>
      <c r="S28" s="12">
        <v>1741647.1281502377</v>
      </c>
      <c r="T28" s="12">
        <v>250185.15906713268</v>
      </c>
    </row>
    <row r="29" spans="1:20" x14ac:dyDescent="0.3">
      <c r="A29" s="10" t="s">
        <v>61</v>
      </c>
      <c r="B29" s="11">
        <v>41518</v>
      </c>
      <c r="C29" s="12">
        <v>2645870.4071285529</v>
      </c>
      <c r="D29" s="12">
        <v>1365473.7064312405</v>
      </c>
      <c r="E29" s="13">
        <f t="shared" si="2"/>
        <v>1280396.7006973124</v>
      </c>
      <c r="F29" s="12">
        <v>2691162.657320647</v>
      </c>
      <c r="G29" s="12">
        <v>8836841.1458988655</v>
      </c>
      <c r="H29" s="13">
        <f t="shared" si="3"/>
        <v>11528003.803219512</v>
      </c>
      <c r="I29" s="12">
        <v>392048.9429980655</v>
      </c>
      <c r="J29" s="12">
        <v>6950354.3265881017</v>
      </c>
      <c r="K29" s="12">
        <v>2241285.2664418644</v>
      </c>
      <c r="L29" s="12">
        <v>0</v>
      </c>
      <c r="M29" s="13">
        <f t="shared" si="4"/>
        <v>9583688.5360280313</v>
      </c>
      <c r="N29" s="12">
        <v>43337.545380000003</v>
      </c>
      <c r="O29" s="12">
        <v>0</v>
      </c>
      <c r="P29" s="12">
        <v>1117318</v>
      </c>
      <c r="Q29" s="12">
        <v>0</v>
      </c>
      <c r="R29" s="12">
        <v>0</v>
      </c>
      <c r="S29" s="12">
        <v>1756340.6782175652</v>
      </c>
      <c r="T29" s="12">
        <v>307716.12704790209</v>
      </c>
    </row>
    <row r="30" spans="1:20" x14ac:dyDescent="0.3">
      <c r="A30" s="10" t="s">
        <v>62</v>
      </c>
      <c r="B30" s="11">
        <v>41548</v>
      </c>
      <c r="C30" s="12">
        <v>2616699.9706827989</v>
      </c>
      <c r="D30" s="12">
        <v>1370797.7457019538</v>
      </c>
      <c r="E30" s="13">
        <f t="shared" si="2"/>
        <v>1245902.2249808451</v>
      </c>
      <c r="F30" s="12">
        <v>2721679.2436317536</v>
      </c>
      <c r="G30" s="12">
        <v>8878652.1139903609</v>
      </c>
      <c r="H30" s="13">
        <f t="shared" si="3"/>
        <v>11600331.357622115</v>
      </c>
      <c r="I30" s="12">
        <v>387687.49096581864</v>
      </c>
      <c r="J30" s="12">
        <v>6977889.6545861745</v>
      </c>
      <c r="K30" s="12">
        <v>2244051.4876652057</v>
      </c>
      <c r="L30" s="12">
        <v>0</v>
      </c>
      <c r="M30" s="13">
        <f t="shared" si="4"/>
        <v>9609628.6332171988</v>
      </c>
      <c r="N30" s="12">
        <v>45011.097369999996</v>
      </c>
      <c r="O30" s="12">
        <v>0</v>
      </c>
      <c r="P30" s="12">
        <v>1117318</v>
      </c>
      <c r="Q30" s="12">
        <v>0</v>
      </c>
      <c r="R30" s="12">
        <v>0</v>
      </c>
      <c r="S30" s="12">
        <v>1738314.7987796864</v>
      </c>
      <c r="T30" s="12">
        <v>335961.43514239014</v>
      </c>
    </row>
    <row r="31" spans="1:20" x14ac:dyDescent="0.3">
      <c r="A31" s="10" t="s">
        <v>63</v>
      </c>
      <c r="B31" s="11">
        <v>41579</v>
      </c>
      <c r="C31" s="12">
        <v>2699856.0736420536</v>
      </c>
      <c r="D31" s="12">
        <v>1405225.0591887231</v>
      </c>
      <c r="E31" s="13">
        <f t="shared" si="2"/>
        <v>1294631.0144533305</v>
      </c>
      <c r="F31" s="12">
        <v>2759894.1180309942</v>
      </c>
      <c r="G31" s="12">
        <v>8814851.2138550226</v>
      </c>
      <c r="H31" s="13">
        <f t="shared" si="3"/>
        <v>11574745.331886016</v>
      </c>
      <c r="I31" s="12">
        <v>406594.48848604533</v>
      </c>
      <c r="J31" s="12">
        <v>7009528.6170416763</v>
      </c>
      <c r="K31" s="12">
        <v>2229340.3215460088</v>
      </c>
      <c r="L31" s="12">
        <v>0</v>
      </c>
      <c r="M31" s="13">
        <f t="shared" si="4"/>
        <v>9645463.4270737302</v>
      </c>
      <c r="N31" s="12">
        <v>32259.839089999998</v>
      </c>
      <c r="O31" s="12">
        <v>0</v>
      </c>
      <c r="P31" s="12">
        <v>1117318</v>
      </c>
      <c r="Q31" s="12">
        <v>0</v>
      </c>
      <c r="R31" s="12">
        <v>0</v>
      </c>
      <c r="S31" s="12">
        <v>1754161.4450942636</v>
      </c>
      <c r="T31" s="12">
        <v>320173.63524107833</v>
      </c>
    </row>
    <row r="32" spans="1:20" x14ac:dyDescent="0.3">
      <c r="A32" s="10" t="s">
        <v>64</v>
      </c>
      <c r="B32" s="11">
        <v>41609</v>
      </c>
      <c r="C32" s="12">
        <v>2955573.1513247844</v>
      </c>
      <c r="D32" s="12">
        <v>1372645.5634231102</v>
      </c>
      <c r="E32" s="13">
        <f t="shared" si="2"/>
        <v>1582927.5879016742</v>
      </c>
      <c r="F32" s="12">
        <v>2532673.0437955055</v>
      </c>
      <c r="G32" s="12">
        <v>8801310.5923249368</v>
      </c>
      <c r="H32" s="13">
        <f t="shared" si="3"/>
        <v>11333983.636120442</v>
      </c>
      <c r="I32" s="12">
        <v>407895.14938343735</v>
      </c>
      <c r="J32" s="12">
        <v>7207009.9444006877</v>
      </c>
      <c r="K32" s="12">
        <v>2207119.4595385431</v>
      </c>
      <c r="L32" s="12">
        <v>0</v>
      </c>
      <c r="M32" s="13">
        <f t="shared" si="4"/>
        <v>9822024.5533226691</v>
      </c>
      <c r="N32" s="12">
        <v>49893.84575</v>
      </c>
      <c r="O32" s="12">
        <v>0</v>
      </c>
      <c r="P32" s="12">
        <v>1115816.4710000001</v>
      </c>
      <c r="Q32" s="12">
        <v>0</v>
      </c>
      <c r="R32" s="12">
        <v>0</v>
      </c>
      <c r="S32" s="12">
        <v>1767671.9161264519</v>
      </c>
      <c r="T32" s="12">
        <v>161504.43889998039</v>
      </c>
    </row>
    <row r="33" spans="1:20" x14ac:dyDescent="0.3">
      <c r="A33" s="10" t="s">
        <v>65</v>
      </c>
      <c r="B33" s="11">
        <v>41640</v>
      </c>
      <c r="C33" s="12">
        <v>3085976.8973994004</v>
      </c>
      <c r="D33" s="12">
        <v>1377471.9186290228</v>
      </c>
      <c r="E33" s="13">
        <f t="shared" si="2"/>
        <v>1708504.9787703776</v>
      </c>
      <c r="F33" s="12">
        <v>2596183.1380946971</v>
      </c>
      <c r="G33" s="12">
        <v>8662080.9204076733</v>
      </c>
      <c r="H33" s="13">
        <f t="shared" ref="H33:H39" si="5">SUM(F33:G33)</f>
        <v>11258264.05850237</v>
      </c>
      <c r="I33" s="12">
        <v>406652.41054170416</v>
      </c>
      <c r="J33" s="12">
        <v>7254491.3145584455</v>
      </c>
      <c r="K33" s="12">
        <v>2223262.5981281768</v>
      </c>
      <c r="L33" s="12">
        <v>0</v>
      </c>
      <c r="M33" s="13">
        <f t="shared" ref="M33:M39" si="6">SUM(I33:L33)</f>
        <v>9884406.3232283257</v>
      </c>
      <c r="N33" s="12">
        <v>39991.299610000002</v>
      </c>
      <c r="O33" s="12">
        <v>0</v>
      </c>
      <c r="P33" s="12">
        <v>1115816.4706700002</v>
      </c>
      <c r="Q33" s="12">
        <v>0</v>
      </c>
      <c r="R33" s="12">
        <v>0</v>
      </c>
      <c r="S33" s="12">
        <v>1787948.2964768414</v>
      </c>
      <c r="T33" s="12">
        <v>138606.65134400025</v>
      </c>
    </row>
    <row r="34" spans="1:20" x14ac:dyDescent="0.3">
      <c r="A34" s="10" t="s">
        <v>66</v>
      </c>
      <c r="B34" s="11">
        <v>41671</v>
      </c>
      <c r="C34" s="12">
        <v>3088704.0032850849</v>
      </c>
      <c r="D34" s="12">
        <v>1348355.4706539426</v>
      </c>
      <c r="E34" s="13">
        <f t="shared" si="2"/>
        <v>1740348.5326311423</v>
      </c>
      <c r="F34" s="12">
        <v>2681294.7879397636</v>
      </c>
      <c r="G34" s="12">
        <v>8611096.4158929028</v>
      </c>
      <c r="H34" s="13">
        <f t="shared" si="5"/>
        <v>11292391.203832667</v>
      </c>
      <c r="I34" s="12">
        <v>409387.42523345497</v>
      </c>
      <c r="J34" s="12">
        <v>7255956.7625941318</v>
      </c>
      <c r="K34" s="12">
        <v>2249406.15448295</v>
      </c>
      <c r="L34" s="12">
        <v>0</v>
      </c>
      <c r="M34" s="13">
        <f t="shared" si="6"/>
        <v>9914750.3423105367</v>
      </c>
      <c r="N34" s="12">
        <v>39744.020229999995</v>
      </c>
      <c r="O34" s="12">
        <v>0</v>
      </c>
      <c r="P34" s="12">
        <v>1115816.4706700002</v>
      </c>
      <c r="Q34" s="12">
        <v>0</v>
      </c>
      <c r="R34" s="12">
        <v>0</v>
      </c>
      <c r="S34" s="12">
        <v>1798711.3217696908</v>
      </c>
      <c r="T34" s="12">
        <v>163717.58328365709</v>
      </c>
    </row>
    <row r="35" spans="1:20" x14ac:dyDescent="0.3">
      <c r="A35" s="10" t="s">
        <v>67</v>
      </c>
      <c r="B35" s="11">
        <v>41699</v>
      </c>
      <c r="C35" s="12">
        <v>3162158.7452411638</v>
      </c>
      <c r="D35" s="12">
        <v>1315731.0053599118</v>
      </c>
      <c r="E35" s="13">
        <f t="shared" si="2"/>
        <v>1846427.7398812519</v>
      </c>
      <c r="F35" s="12">
        <v>2581966.0890780222</v>
      </c>
      <c r="G35" s="12">
        <v>8552914.09924509</v>
      </c>
      <c r="H35" s="13">
        <f t="shared" si="5"/>
        <v>11134880.188323112</v>
      </c>
      <c r="I35" s="12">
        <v>357576.94712776574</v>
      </c>
      <c r="J35" s="12">
        <v>7288447.4719658438</v>
      </c>
      <c r="K35" s="12">
        <v>2228373.5724860583</v>
      </c>
      <c r="L35" s="12">
        <v>0</v>
      </c>
      <c r="M35" s="13">
        <f>SUM(I35:L35)</f>
        <v>9874397.9915796686</v>
      </c>
      <c r="N35" s="12">
        <v>40152.90393</v>
      </c>
      <c r="O35" s="12">
        <v>0</v>
      </c>
      <c r="P35" s="12">
        <v>1114315.30113</v>
      </c>
      <c r="Q35" s="12">
        <v>0</v>
      </c>
      <c r="R35" s="12">
        <v>0</v>
      </c>
      <c r="S35" s="12">
        <v>1819829.5621611236</v>
      </c>
      <c r="T35" s="12">
        <v>132612.65576641931</v>
      </c>
    </row>
    <row r="36" spans="1:20" x14ac:dyDescent="0.3">
      <c r="A36" s="10" t="s">
        <v>68</v>
      </c>
      <c r="B36" s="11">
        <v>41730</v>
      </c>
      <c r="C36" s="12">
        <v>3219378.3921388341</v>
      </c>
      <c r="D36" s="12">
        <v>1371402.2443433385</v>
      </c>
      <c r="E36" s="13">
        <f t="shared" si="2"/>
        <v>1847976.1477954956</v>
      </c>
      <c r="F36" s="12">
        <v>2573104.3089248487</v>
      </c>
      <c r="G36" s="12">
        <v>8636004.9812952057</v>
      </c>
      <c r="H36" s="13">
        <f>SUM(F36:G36)</f>
        <v>11209109.290220054</v>
      </c>
      <c r="I36" s="12">
        <v>374226.2786491242</v>
      </c>
      <c r="J36" s="12">
        <v>7445419.4235085715</v>
      </c>
      <c r="K36" s="12">
        <v>2206501.372512307</v>
      </c>
      <c r="L36" s="12">
        <v>0</v>
      </c>
      <c r="M36" s="13">
        <f t="shared" si="6"/>
        <v>10026147.074670002</v>
      </c>
      <c r="N36" s="12">
        <v>41680.273329999996</v>
      </c>
      <c r="O36" s="12">
        <v>0</v>
      </c>
      <c r="P36" s="12">
        <v>1114315.30113</v>
      </c>
      <c r="Q36" s="12">
        <v>0</v>
      </c>
      <c r="R36" s="12">
        <v>0</v>
      </c>
      <c r="S36" s="12">
        <v>1828913.5962253599</v>
      </c>
      <c r="T36" s="12">
        <v>46029.678131541121</v>
      </c>
    </row>
    <row r="37" spans="1:20" x14ac:dyDescent="0.3">
      <c r="A37" s="10" t="s">
        <v>69</v>
      </c>
      <c r="B37" s="11">
        <v>41760</v>
      </c>
      <c r="C37" s="12">
        <v>3307358.3571737837</v>
      </c>
      <c r="D37" s="12">
        <v>1475013.3325022762</v>
      </c>
      <c r="E37" s="13">
        <f t="shared" si="2"/>
        <v>1832345.0246715075</v>
      </c>
      <c r="F37" s="12">
        <v>2696061.9734748625</v>
      </c>
      <c r="G37" s="12">
        <v>8549362.4473295528</v>
      </c>
      <c r="H37" s="13">
        <f t="shared" si="5"/>
        <v>11245424.420804415</v>
      </c>
      <c r="I37" s="12">
        <v>363441.60575110523</v>
      </c>
      <c r="J37" s="12">
        <v>7404375.1809192207</v>
      </c>
      <c r="K37" s="12">
        <v>2214007.5928554777</v>
      </c>
      <c r="L37" s="12">
        <v>0</v>
      </c>
      <c r="M37" s="13">
        <f t="shared" si="6"/>
        <v>9981824.379525803</v>
      </c>
      <c r="N37" s="12">
        <v>34087.473589999994</v>
      </c>
      <c r="O37" s="12">
        <v>0</v>
      </c>
      <c r="P37" s="12">
        <v>1114315.30113</v>
      </c>
      <c r="Q37" s="12">
        <v>0</v>
      </c>
      <c r="R37" s="12">
        <v>0</v>
      </c>
      <c r="S37" s="12">
        <v>1824874.5827497924</v>
      </c>
      <c r="T37" s="12">
        <v>122668.19328321109</v>
      </c>
    </row>
    <row r="38" spans="1:20" x14ac:dyDescent="0.3">
      <c r="A38" s="10" t="s">
        <v>70</v>
      </c>
      <c r="B38" s="11">
        <v>41791</v>
      </c>
      <c r="C38" s="12">
        <v>3011932.7561960961</v>
      </c>
      <c r="D38" s="12">
        <v>1257639.8052172551</v>
      </c>
      <c r="E38" s="13">
        <f t="shared" si="2"/>
        <v>1754292.9509788409</v>
      </c>
      <c r="F38" s="12">
        <v>2687641.8245790186</v>
      </c>
      <c r="G38" s="12">
        <v>8580608.374980066</v>
      </c>
      <c r="H38" s="13">
        <f t="shared" si="5"/>
        <v>11268250.199559085</v>
      </c>
      <c r="I38" s="12">
        <v>383952.83054339286</v>
      </c>
      <c r="J38" s="12">
        <v>7344022.7925874144</v>
      </c>
      <c r="K38" s="12">
        <v>2222938.4791794703</v>
      </c>
      <c r="L38" s="12">
        <v>0</v>
      </c>
      <c r="M38" s="13">
        <f t="shared" si="6"/>
        <v>9950914.1023102775</v>
      </c>
      <c r="N38" s="12">
        <v>23526.665639999999</v>
      </c>
      <c r="O38" s="12">
        <v>0</v>
      </c>
      <c r="P38" s="12">
        <v>1112814.1315899999</v>
      </c>
      <c r="Q38" s="12">
        <v>0</v>
      </c>
      <c r="R38" s="12">
        <v>0</v>
      </c>
      <c r="S38" s="12">
        <v>1836668.5515248526</v>
      </c>
      <c r="T38" s="12">
        <v>98619.700074728811</v>
      </c>
    </row>
    <row r="39" spans="1:20" x14ac:dyDescent="0.3">
      <c r="A39" s="10" t="s">
        <v>71</v>
      </c>
      <c r="B39" s="11">
        <v>41821</v>
      </c>
      <c r="C39" s="12">
        <v>3033535.2077055527</v>
      </c>
      <c r="D39" s="12">
        <v>1273903.2833954121</v>
      </c>
      <c r="E39" s="13">
        <f t="shared" si="2"/>
        <v>1759631.9243101405</v>
      </c>
      <c r="F39" s="12">
        <v>2716428.1859432911</v>
      </c>
      <c r="G39" s="12">
        <v>8457066.1970357299</v>
      </c>
      <c r="H39" s="13">
        <f t="shared" si="5"/>
        <v>11173494.38297902</v>
      </c>
      <c r="I39" s="12">
        <v>396180.21433000005</v>
      </c>
      <c r="J39" s="12">
        <v>7328973.8422219725</v>
      </c>
      <c r="K39" s="12">
        <v>2193300.4758229717</v>
      </c>
      <c r="L39" s="12">
        <v>0</v>
      </c>
      <c r="M39" s="13">
        <f t="shared" si="6"/>
        <v>9918454.5323749445</v>
      </c>
      <c r="N39" s="12">
        <v>23807.29262</v>
      </c>
      <c r="O39" s="12">
        <v>0</v>
      </c>
      <c r="P39" s="12">
        <v>1112814.1315899999</v>
      </c>
      <c r="Q39" s="12">
        <v>0</v>
      </c>
      <c r="R39" s="12">
        <v>0</v>
      </c>
      <c r="S39" s="12">
        <v>1843026.9762005957</v>
      </c>
      <c r="T39" s="12">
        <v>35023.375401510333</v>
      </c>
    </row>
    <row r="40" spans="1:20" x14ac:dyDescent="0.3">
      <c r="A40" s="10" t="s">
        <v>72</v>
      </c>
      <c r="B40" s="11">
        <v>41852</v>
      </c>
      <c r="C40" s="12">
        <v>3006175.8775534071</v>
      </c>
      <c r="D40" s="12">
        <v>1262343.9674916449</v>
      </c>
      <c r="E40" s="13">
        <f t="shared" si="2"/>
        <v>1743831.9100617622</v>
      </c>
      <c r="F40" s="12">
        <v>2770100.27955927</v>
      </c>
      <c r="G40" s="12">
        <v>8418818.847818261</v>
      </c>
      <c r="H40" s="13">
        <f>SUM(F40:G40)</f>
        <v>11188919.127377531</v>
      </c>
      <c r="I40" s="12">
        <v>393495.21484206751</v>
      </c>
      <c r="J40" s="12">
        <v>7337857.1860090178</v>
      </c>
      <c r="K40" s="12">
        <v>2158639.683457396</v>
      </c>
      <c r="L40" s="12">
        <v>0</v>
      </c>
      <c r="M40" s="13">
        <f>SUM(I40:L40)</f>
        <v>9889992.0843084808</v>
      </c>
      <c r="N40" s="12">
        <v>23870.548460000002</v>
      </c>
      <c r="O40" s="12">
        <v>0</v>
      </c>
      <c r="P40" s="12">
        <v>1112814.1315899999</v>
      </c>
      <c r="Q40" s="12">
        <v>0</v>
      </c>
      <c r="R40" s="12">
        <v>0</v>
      </c>
      <c r="S40" s="12">
        <v>1868413.8141059706</v>
      </c>
      <c r="T40" s="12">
        <v>37660.459320293565</v>
      </c>
    </row>
    <row r="41" spans="1:20" x14ac:dyDescent="0.3">
      <c r="A41" s="10" t="s">
        <v>73</v>
      </c>
      <c r="B41" s="11">
        <v>41883</v>
      </c>
      <c r="C41" s="12">
        <v>2975889.1991632069</v>
      </c>
      <c r="D41" s="12">
        <v>1317459.6491753273</v>
      </c>
      <c r="E41" s="13">
        <f t="shared" si="2"/>
        <v>1658429.5499878796</v>
      </c>
      <c r="F41" s="12">
        <v>2839377.9620697657</v>
      </c>
      <c r="G41" s="12">
        <v>8439718.0478335358</v>
      </c>
      <c r="H41" s="13">
        <f>SUM(F41:G41)</f>
        <v>11279096.009903301</v>
      </c>
      <c r="I41" s="12">
        <v>394470.80570857157</v>
      </c>
      <c r="J41" s="12">
        <v>7706410.7764640367</v>
      </c>
      <c r="K41" s="12">
        <v>1854555.2719520384</v>
      </c>
      <c r="L41" s="12">
        <v>0</v>
      </c>
      <c r="M41" s="13">
        <f>SUM(I41:L41)</f>
        <v>9955436.8541246466</v>
      </c>
      <c r="N41" s="12">
        <v>37784.679080000002</v>
      </c>
      <c r="O41" s="12">
        <v>0</v>
      </c>
      <c r="P41" s="12">
        <v>1111312.96205</v>
      </c>
      <c r="Q41" s="12">
        <v>0</v>
      </c>
      <c r="R41" s="12">
        <v>0</v>
      </c>
      <c r="S41" s="12">
        <v>1874769.0354028195</v>
      </c>
      <c r="T41" s="12">
        <v>-41777.971449288598</v>
      </c>
    </row>
    <row r="42" spans="1:20" x14ac:dyDescent="0.3">
      <c r="A42" s="10" t="s">
        <v>74</v>
      </c>
      <c r="B42" s="11">
        <v>41913</v>
      </c>
      <c r="C42" s="12">
        <v>2959115.067533901</v>
      </c>
      <c r="D42" s="12">
        <v>1268632.2398357359</v>
      </c>
      <c r="E42" s="13">
        <f t="shared" si="2"/>
        <v>1690482.8276981651</v>
      </c>
      <c r="F42" s="12">
        <v>2822130.4151391173</v>
      </c>
      <c r="G42" s="12">
        <v>8496239.0692917984</v>
      </c>
      <c r="H42" s="13">
        <f>SUM(F42:G42)</f>
        <v>11318369.484430917</v>
      </c>
      <c r="I42" s="12">
        <v>406944.29634621245</v>
      </c>
      <c r="J42" s="12">
        <v>7764542.5759420069</v>
      </c>
      <c r="K42" s="12">
        <v>1837224.3856120664</v>
      </c>
      <c r="L42" s="12">
        <v>0</v>
      </c>
      <c r="M42" s="13">
        <f>SUM(I42:L42)</f>
        <v>10008711.257900286</v>
      </c>
      <c r="N42" s="12">
        <v>57500.692750000002</v>
      </c>
      <c r="O42" s="12">
        <v>0</v>
      </c>
      <c r="P42" s="12">
        <v>1111312.96205</v>
      </c>
      <c r="Q42" s="12">
        <v>0</v>
      </c>
      <c r="R42" s="12">
        <v>0</v>
      </c>
      <c r="S42" s="12">
        <v>1836143.2272904522</v>
      </c>
      <c r="T42" s="12">
        <v>-4815.8267129827873</v>
      </c>
    </row>
    <row r="43" spans="1:20" x14ac:dyDescent="0.3">
      <c r="A43" s="10" t="s">
        <v>75</v>
      </c>
      <c r="B43" s="11">
        <v>41944</v>
      </c>
      <c r="C43" s="12">
        <v>2925686.3824948887</v>
      </c>
      <c r="D43" s="12">
        <v>1192426.519991776</v>
      </c>
      <c r="E43" s="13">
        <f t="shared" si="2"/>
        <v>1733259.8625031128</v>
      </c>
      <c r="F43" s="12">
        <v>2804325.7725301213</v>
      </c>
      <c r="G43" s="12">
        <v>8502648.9812259767</v>
      </c>
      <c r="H43" s="13">
        <f>SUM(F43:G43)</f>
        <v>11306974.753756098</v>
      </c>
      <c r="I43" s="12">
        <v>418838.41290797212</v>
      </c>
      <c r="J43" s="12">
        <v>7795415.9739634562</v>
      </c>
      <c r="K43" s="12">
        <v>1824030.0069352961</v>
      </c>
      <c r="L43" s="12">
        <v>0</v>
      </c>
      <c r="M43" s="13">
        <f>SUM(I43:L43)</f>
        <v>10038284.393806724</v>
      </c>
      <c r="N43" s="12">
        <v>29377.906630000001</v>
      </c>
      <c r="O43" s="12">
        <v>0</v>
      </c>
      <c r="P43" s="12">
        <v>1111312.96205</v>
      </c>
      <c r="Q43" s="12">
        <v>0</v>
      </c>
      <c r="R43" s="12">
        <v>0</v>
      </c>
      <c r="S43" s="12">
        <v>1847228.0747818158</v>
      </c>
      <c r="T43" s="12">
        <v>14031.282815546379</v>
      </c>
    </row>
    <row r="44" spans="1:20" x14ac:dyDescent="0.3">
      <c r="A44" s="10" t="s">
        <v>76</v>
      </c>
      <c r="B44" s="11">
        <v>41974</v>
      </c>
      <c r="C44" s="12">
        <v>2974759.0100274519</v>
      </c>
      <c r="D44" s="12">
        <v>1178800.825703786</v>
      </c>
      <c r="E44" s="13">
        <f t="shared" si="2"/>
        <v>1795958.1843236659</v>
      </c>
      <c r="F44" s="12">
        <v>2763661.8116535838</v>
      </c>
      <c r="G44" s="12">
        <v>8640669.4378940593</v>
      </c>
      <c r="H44" s="13">
        <f>SUM(F44:G44)</f>
        <v>11404331.249547644</v>
      </c>
      <c r="I44" s="12">
        <v>430513.77376721759</v>
      </c>
      <c r="J44" s="12">
        <v>7870524.9940987164</v>
      </c>
      <c r="K44" s="12">
        <v>1832412.714083456</v>
      </c>
      <c r="L44" s="12">
        <v>0</v>
      </c>
      <c r="M44" s="13">
        <f>SUM(I44:L44)</f>
        <v>10133451.481949391</v>
      </c>
      <c r="N44" s="12">
        <v>46308.245490000001</v>
      </c>
      <c r="O44" s="12">
        <v>0</v>
      </c>
      <c r="P44" s="12">
        <v>1109811.79256</v>
      </c>
      <c r="Q44" s="12">
        <v>0</v>
      </c>
      <c r="R44" s="12">
        <v>0</v>
      </c>
      <c r="S44" s="12">
        <v>1868559.5551226714</v>
      </c>
      <c r="T44" s="12">
        <v>42158.359533204406</v>
      </c>
    </row>
    <row r="45" spans="1:20" x14ac:dyDescent="0.3">
      <c r="A45" s="10" t="s">
        <v>77</v>
      </c>
      <c r="B45" s="11">
        <v>42005</v>
      </c>
      <c r="C45" s="12">
        <v>3006289.8185346448</v>
      </c>
      <c r="D45" s="12">
        <v>1103652.8362862968</v>
      </c>
      <c r="E45" s="13">
        <f t="shared" si="2"/>
        <v>1902636.982248348</v>
      </c>
      <c r="F45" s="12">
        <v>2858702.0600113617</v>
      </c>
      <c r="G45" s="12">
        <v>8419760.6330596004</v>
      </c>
      <c r="H45" s="13">
        <f t="shared" ref="H45:H69" si="7">SUM(F45:G45)</f>
        <v>11278462.693070963</v>
      </c>
      <c r="I45" s="12">
        <v>426784.35790919134</v>
      </c>
      <c r="J45" s="12">
        <v>7835348.8052991228</v>
      </c>
      <c r="K45" s="12">
        <v>1827920.2938564545</v>
      </c>
      <c r="L45" s="12">
        <v>0</v>
      </c>
      <c r="M45" s="13">
        <f t="shared" ref="M45:M89" si="8">SUM(I45:L45)</f>
        <v>10090053.457064768</v>
      </c>
      <c r="N45" s="12">
        <v>36102.83268</v>
      </c>
      <c r="O45" s="12">
        <v>0</v>
      </c>
      <c r="P45" s="12">
        <v>1109811.79256</v>
      </c>
      <c r="Q45" s="12">
        <v>0</v>
      </c>
      <c r="R45" s="12">
        <v>0</v>
      </c>
      <c r="S45" s="12">
        <v>1890637.5884787841</v>
      </c>
      <c r="T45" s="12">
        <v>54494.005857174925</v>
      </c>
    </row>
    <row r="46" spans="1:20" x14ac:dyDescent="0.3">
      <c r="A46" s="10" t="s">
        <v>78</v>
      </c>
      <c r="B46" s="11">
        <v>42036</v>
      </c>
      <c r="C46" s="12">
        <v>2996965.8066327004</v>
      </c>
      <c r="D46" s="12">
        <v>1158871.8972418131</v>
      </c>
      <c r="E46" s="13">
        <f t="shared" si="2"/>
        <v>1838093.9093908872</v>
      </c>
      <c r="F46" s="12">
        <v>2945302.1233667242</v>
      </c>
      <c r="G46" s="12">
        <v>8444086.7158512715</v>
      </c>
      <c r="H46" s="13">
        <f t="shared" si="7"/>
        <v>11389388.839217996</v>
      </c>
      <c r="I46" s="12">
        <v>430604.37150484591</v>
      </c>
      <c r="J46" s="12">
        <v>7979991.396696276</v>
      </c>
      <c r="K46" s="12">
        <v>1829730.9180465159</v>
      </c>
      <c r="L46" s="12">
        <v>0</v>
      </c>
      <c r="M46" s="13">
        <f t="shared" si="8"/>
        <v>10240326.686247637</v>
      </c>
      <c r="N46" s="12">
        <v>41822.506789999999</v>
      </c>
      <c r="O46" s="12">
        <v>0</v>
      </c>
      <c r="P46" s="12">
        <v>1109811.79256</v>
      </c>
      <c r="Q46" s="12">
        <v>0</v>
      </c>
      <c r="R46" s="12">
        <v>0</v>
      </c>
      <c r="S46" s="12">
        <v>1898830.7933529641</v>
      </c>
      <c r="T46" s="12">
        <v>-63309.029636413499</v>
      </c>
    </row>
    <row r="47" spans="1:20" x14ac:dyDescent="0.3">
      <c r="A47" s="10" t="s">
        <v>79</v>
      </c>
      <c r="B47" s="11">
        <v>42064</v>
      </c>
      <c r="C47" s="12">
        <v>3099625.6344591551</v>
      </c>
      <c r="D47" s="12">
        <v>1162999.1713996318</v>
      </c>
      <c r="E47" s="13">
        <f t="shared" si="2"/>
        <v>1936626.4630595234</v>
      </c>
      <c r="F47" s="12">
        <v>2897889.540709381</v>
      </c>
      <c r="G47" s="12">
        <v>8427862.0523281768</v>
      </c>
      <c r="H47" s="13">
        <f t="shared" si="7"/>
        <v>11325751.593037557</v>
      </c>
      <c r="I47" s="12">
        <v>403873.46210845263</v>
      </c>
      <c r="J47" s="12">
        <v>7962906.6824718742</v>
      </c>
      <c r="K47" s="12">
        <v>1842398.0517918668</v>
      </c>
      <c r="L47" s="12">
        <v>0</v>
      </c>
      <c r="M47" s="13">
        <f t="shared" si="8"/>
        <v>10209178.196372194</v>
      </c>
      <c r="N47" s="12">
        <v>41655.520629999999</v>
      </c>
      <c r="O47" s="12">
        <v>0</v>
      </c>
      <c r="P47" s="12">
        <v>1108310.6230200001</v>
      </c>
      <c r="Q47" s="12">
        <v>0</v>
      </c>
      <c r="R47" s="12">
        <v>0</v>
      </c>
      <c r="S47" s="12">
        <v>1922414.3909525916</v>
      </c>
      <c r="T47" s="12">
        <v>-19180.670348277315</v>
      </c>
    </row>
    <row r="48" spans="1:20" x14ac:dyDescent="0.3">
      <c r="A48" s="10" t="s">
        <v>80</v>
      </c>
      <c r="B48" s="11">
        <v>42095</v>
      </c>
      <c r="C48" s="12">
        <v>3181609.6054713894</v>
      </c>
      <c r="D48" s="12">
        <v>1151332.8970202256</v>
      </c>
      <c r="E48" s="13">
        <f t="shared" si="2"/>
        <v>2030276.7084511637</v>
      </c>
      <c r="F48" s="12">
        <v>3009690.445057651</v>
      </c>
      <c r="G48" s="12">
        <v>8377919.8578612972</v>
      </c>
      <c r="H48" s="13">
        <f t="shared" si="7"/>
        <v>11387610.302918948</v>
      </c>
      <c r="I48" s="12">
        <v>421509.46943978773</v>
      </c>
      <c r="J48" s="12">
        <v>8055060.0322053805</v>
      </c>
      <c r="K48" s="12">
        <v>1830400.3474414812</v>
      </c>
      <c r="L48" s="12">
        <v>0</v>
      </c>
      <c r="M48" s="13">
        <f t="shared" si="8"/>
        <v>10306969.84908665</v>
      </c>
      <c r="N48" s="12">
        <v>34736.777590000005</v>
      </c>
      <c r="O48" s="12">
        <v>0</v>
      </c>
      <c r="P48" s="12">
        <v>1108310.6230200001</v>
      </c>
      <c r="Q48" s="12">
        <v>0</v>
      </c>
      <c r="R48" s="12">
        <v>0</v>
      </c>
      <c r="S48" s="12">
        <v>1932685.2958032403</v>
      </c>
      <c r="T48" s="12">
        <v>35184.469600176846</v>
      </c>
    </row>
    <row r="49" spans="1:20" x14ac:dyDescent="0.3">
      <c r="A49" s="10" t="s">
        <v>81</v>
      </c>
      <c r="B49" s="11">
        <v>42125</v>
      </c>
      <c r="C49" s="12">
        <v>3182572.4800151698</v>
      </c>
      <c r="D49" s="12">
        <v>1115933.1721887486</v>
      </c>
      <c r="E49" s="13">
        <f t="shared" si="2"/>
        <v>2066639.3078264212</v>
      </c>
      <c r="F49" s="12">
        <v>3042939.0375778293</v>
      </c>
      <c r="G49" s="12">
        <v>8378218.443031366</v>
      </c>
      <c r="H49" s="13">
        <f t="shared" si="7"/>
        <v>11421157.480609195</v>
      </c>
      <c r="I49" s="12">
        <v>418670.29264376871</v>
      </c>
      <c r="J49" s="12">
        <v>8107042.661325166</v>
      </c>
      <c r="K49" s="12">
        <v>1836649.0717350973</v>
      </c>
      <c r="L49" s="12">
        <v>0</v>
      </c>
      <c r="M49" s="13">
        <f t="shared" si="8"/>
        <v>10362362.025704032</v>
      </c>
      <c r="N49" s="12">
        <v>29765.359230000002</v>
      </c>
      <c r="O49" s="12">
        <v>0</v>
      </c>
      <c r="P49" s="12">
        <v>1108310.6230200001</v>
      </c>
      <c r="Q49" s="12">
        <v>0</v>
      </c>
      <c r="R49" s="12">
        <v>0</v>
      </c>
      <c r="S49" s="12">
        <v>1946309.2822077472</v>
      </c>
      <c r="T49" s="12">
        <v>41049.494826753275</v>
      </c>
    </row>
    <row r="50" spans="1:20" x14ac:dyDescent="0.3">
      <c r="A50" s="10" t="s">
        <v>82</v>
      </c>
      <c r="B50" s="11">
        <v>42156</v>
      </c>
      <c r="C50" s="12">
        <v>3041940.6572198677</v>
      </c>
      <c r="D50" s="12">
        <v>1127213.1179729877</v>
      </c>
      <c r="E50" s="13">
        <f t="shared" si="2"/>
        <v>1914727.53924688</v>
      </c>
      <c r="F50" s="12">
        <v>3043580.3167134649</v>
      </c>
      <c r="G50" s="12">
        <v>8477999.1930941716</v>
      </c>
      <c r="H50" s="13">
        <f t="shared" si="7"/>
        <v>11521579.509807637</v>
      </c>
      <c r="I50" s="12">
        <v>416287.09418048844</v>
      </c>
      <c r="J50" s="12">
        <v>8033107.6830169158</v>
      </c>
      <c r="K50" s="12">
        <v>1857878.4480133606</v>
      </c>
      <c r="L50" s="12">
        <v>0</v>
      </c>
      <c r="M50" s="13">
        <f t="shared" si="8"/>
        <v>10307273.225210764</v>
      </c>
      <c r="N50" s="12">
        <v>36547.082059999993</v>
      </c>
      <c r="O50" s="12">
        <v>0</v>
      </c>
      <c r="P50" s="12">
        <v>1106809.45343</v>
      </c>
      <c r="Q50" s="12">
        <v>0</v>
      </c>
      <c r="R50" s="12">
        <v>0</v>
      </c>
      <c r="S50" s="12">
        <v>1964467.5821872863</v>
      </c>
      <c r="T50" s="12">
        <v>21209.708144583448</v>
      </c>
    </row>
    <row r="51" spans="1:20" x14ac:dyDescent="0.3">
      <c r="A51" s="10" t="s">
        <v>83</v>
      </c>
      <c r="B51" s="11">
        <v>42186</v>
      </c>
      <c r="C51" s="12">
        <v>3089932.4910881603</v>
      </c>
      <c r="D51" s="12">
        <v>1126134.7384090368</v>
      </c>
      <c r="E51" s="13">
        <f t="shared" si="2"/>
        <v>1963797.7526791235</v>
      </c>
      <c r="F51" s="12">
        <v>3162328.5178577253</v>
      </c>
      <c r="G51" s="12">
        <v>8359155.8520177407</v>
      </c>
      <c r="H51" s="13">
        <f t="shared" si="7"/>
        <v>11521484.369875466</v>
      </c>
      <c r="I51" s="12">
        <v>436981.67443385319</v>
      </c>
      <c r="J51" s="12">
        <v>8064358.4980760049</v>
      </c>
      <c r="K51" s="12">
        <v>1858639.8196549369</v>
      </c>
      <c r="L51" s="12">
        <v>0</v>
      </c>
      <c r="M51" s="13">
        <f t="shared" si="8"/>
        <v>10359979.992164794</v>
      </c>
      <c r="N51" s="12">
        <v>35899.161909999995</v>
      </c>
      <c r="O51" s="12">
        <v>0</v>
      </c>
      <c r="P51" s="12">
        <v>1106809.45343</v>
      </c>
      <c r="Q51" s="12">
        <v>0</v>
      </c>
      <c r="R51" s="12">
        <v>0</v>
      </c>
      <c r="S51" s="12">
        <v>1975979.5959087671</v>
      </c>
      <c r="T51" s="12">
        <v>6613.9204245398869</v>
      </c>
    </row>
    <row r="52" spans="1:20" x14ac:dyDescent="0.3">
      <c r="A52" s="10" t="s">
        <v>84</v>
      </c>
      <c r="B52" s="11">
        <v>42217</v>
      </c>
      <c r="C52" s="12">
        <v>3023119.7694647433</v>
      </c>
      <c r="D52" s="12">
        <v>1147895.242646347</v>
      </c>
      <c r="E52" s="13">
        <f t="shared" si="2"/>
        <v>1875224.5268183963</v>
      </c>
      <c r="F52" s="12">
        <v>3140570.4240106442</v>
      </c>
      <c r="G52" s="12">
        <v>8368370.8068604469</v>
      </c>
      <c r="H52" s="13">
        <f t="shared" si="7"/>
        <v>11508941.230871091</v>
      </c>
      <c r="I52" s="12">
        <v>423918.56857339514</v>
      </c>
      <c r="J52" s="12">
        <v>8018894.0885449452</v>
      </c>
      <c r="K52" s="12">
        <v>1863438.2027123526</v>
      </c>
      <c r="L52" s="12">
        <v>0</v>
      </c>
      <c r="M52" s="13">
        <f t="shared" si="8"/>
        <v>10306250.859830694</v>
      </c>
      <c r="N52" s="12">
        <v>29762.806339999996</v>
      </c>
      <c r="O52" s="12">
        <v>0</v>
      </c>
      <c r="P52" s="12">
        <v>1106809.45343</v>
      </c>
      <c r="Q52" s="12">
        <v>0</v>
      </c>
      <c r="R52" s="12">
        <v>0</v>
      </c>
      <c r="S52" s="12">
        <v>1997425.6260957236</v>
      </c>
      <c r="T52" s="12">
        <v>-56082.987101532926</v>
      </c>
    </row>
    <row r="53" spans="1:20" x14ac:dyDescent="0.3">
      <c r="A53" s="10" t="s">
        <v>85</v>
      </c>
      <c r="B53" s="11">
        <v>42248</v>
      </c>
      <c r="C53" s="12">
        <v>2996512.3132121656</v>
      </c>
      <c r="D53" s="12">
        <v>1217789.3563114358</v>
      </c>
      <c r="E53" s="13">
        <f t="shared" si="2"/>
        <v>1778722.9569007298</v>
      </c>
      <c r="F53" s="12">
        <v>3186199.0292876936</v>
      </c>
      <c r="G53" s="12">
        <v>8447537.7354220022</v>
      </c>
      <c r="H53" s="13">
        <f t="shared" si="7"/>
        <v>11633736.764709696</v>
      </c>
      <c r="I53" s="12">
        <v>415651.56697999995</v>
      </c>
      <c r="J53" s="12">
        <v>8057888.3373602629</v>
      </c>
      <c r="K53" s="12">
        <v>1889362.643816326</v>
      </c>
      <c r="L53" s="12">
        <v>0</v>
      </c>
      <c r="M53" s="13">
        <f t="shared" si="8"/>
        <v>10362902.548156589</v>
      </c>
      <c r="N53" s="12">
        <v>44972.480709999996</v>
      </c>
      <c r="O53" s="12">
        <v>0</v>
      </c>
      <c r="P53" s="12">
        <v>1105308.2838900001</v>
      </c>
      <c r="Q53" s="12">
        <v>0</v>
      </c>
      <c r="R53" s="12">
        <v>0</v>
      </c>
      <c r="S53" s="12">
        <v>2018411.7744334566</v>
      </c>
      <c r="T53" s="12">
        <v>-119135.36425576557</v>
      </c>
    </row>
    <row r="54" spans="1:20" x14ac:dyDescent="0.3">
      <c r="A54" s="10" t="s">
        <v>86</v>
      </c>
      <c r="B54" s="11">
        <v>42278</v>
      </c>
      <c r="C54" s="12">
        <v>3020050.5550335352</v>
      </c>
      <c r="D54" s="12">
        <v>1238046.4045825775</v>
      </c>
      <c r="E54" s="13">
        <f t="shared" si="2"/>
        <v>1782004.1504509577</v>
      </c>
      <c r="F54" s="12">
        <v>3331773.5034842659</v>
      </c>
      <c r="G54" s="12">
        <v>8442591.647832986</v>
      </c>
      <c r="H54" s="13">
        <f t="shared" si="7"/>
        <v>11774365.151317252</v>
      </c>
      <c r="I54" s="12">
        <v>427558.68928000011</v>
      </c>
      <c r="J54" s="12">
        <v>8234328.0849341461</v>
      </c>
      <c r="K54" s="12">
        <v>1878527.3377088697</v>
      </c>
      <c r="L54" s="12">
        <v>0</v>
      </c>
      <c r="M54" s="13">
        <f t="shared" si="8"/>
        <v>10540414.111923017</v>
      </c>
      <c r="N54" s="12">
        <v>39934.855729999988</v>
      </c>
      <c r="O54" s="12">
        <v>0</v>
      </c>
      <c r="P54" s="12">
        <v>1105308.2838900001</v>
      </c>
      <c r="Q54" s="12">
        <v>0</v>
      </c>
      <c r="R54" s="12">
        <v>0</v>
      </c>
      <c r="S54" s="12">
        <v>2013878.8981575172</v>
      </c>
      <c r="T54" s="12">
        <v>-143166.84670104564</v>
      </c>
    </row>
    <row r="55" spans="1:20" x14ac:dyDescent="0.3">
      <c r="A55" s="10" t="s">
        <v>87</v>
      </c>
      <c r="B55" s="11">
        <v>42309</v>
      </c>
      <c r="C55" s="12">
        <v>2985641.4638669072</v>
      </c>
      <c r="D55" s="12">
        <v>1162518.4788091306</v>
      </c>
      <c r="E55" s="13">
        <f t="shared" si="2"/>
        <v>1823122.9850577766</v>
      </c>
      <c r="F55" s="12">
        <v>3366035.1620978098</v>
      </c>
      <c r="G55" s="12">
        <v>8522077.2669815291</v>
      </c>
      <c r="H55" s="13">
        <f t="shared" si="7"/>
        <v>11888112.429079339</v>
      </c>
      <c r="I55" s="12">
        <v>440948.43605999998</v>
      </c>
      <c r="J55" s="12">
        <v>8476478.5414389037</v>
      </c>
      <c r="K55" s="12">
        <v>1703785.5991808232</v>
      </c>
      <c r="L55" s="12">
        <v>0</v>
      </c>
      <c r="M55" s="13">
        <f t="shared" si="8"/>
        <v>10621212.576679727</v>
      </c>
      <c r="N55" s="12">
        <v>37479.371309999995</v>
      </c>
      <c r="O55" s="12">
        <v>0</v>
      </c>
      <c r="P55" s="12">
        <v>1105308.2838900001</v>
      </c>
      <c r="Q55" s="12">
        <v>0</v>
      </c>
      <c r="R55" s="12">
        <v>0</v>
      </c>
      <c r="S55" s="12">
        <v>2018066.7396363229</v>
      </c>
      <c r="T55" s="12">
        <v>-70831.555293199839</v>
      </c>
    </row>
    <row r="56" spans="1:20" x14ac:dyDescent="0.3">
      <c r="A56" s="10" t="s">
        <v>88</v>
      </c>
      <c r="B56" s="11">
        <v>42339</v>
      </c>
      <c r="C56" s="12">
        <v>3100002.7077909061</v>
      </c>
      <c r="D56" s="12">
        <v>1052106.5384295159</v>
      </c>
      <c r="E56" s="13">
        <f t="shared" si="2"/>
        <v>2047896.1693613902</v>
      </c>
      <c r="F56" s="12">
        <v>3437320.2362573673</v>
      </c>
      <c r="G56" s="12">
        <v>8557927.0802926272</v>
      </c>
      <c r="H56" s="13">
        <f t="shared" si="7"/>
        <v>11995247.316549994</v>
      </c>
      <c r="I56" s="12">
        <v>448398.69628999999</v>
      </c>
      <c r="J56" s="12">
        <v>8423402.6488262154</v>
      </c>
      <c r="K56" s="12">
        <v>1882011.4320466823</v>
      </c>
      <c r="L56" s="12">
        <v>0</v>
      </c>
      <c r="M56" s="13">
        <f t="shared" si="8"/>
        <v>10753812.777162896</v>
      </c>
      <c r="N56" s="12">
        <v>36235.146679999998</v>
      </c>
      <c r="O56" s="12">
        <v>0</v>
      </c>
      <c r="P56" s="12">
        <v>1103890.64579</v>
      </c>
      <c r="Q56" s="12">
        <v>0</v>
      </c>
      <c r="R56" s="12">
        <v>0</v>
      </c>
      <c r="S56" s="12">
        <v>2044459.1669568093</v>
      </c>
      <c r="T56" s="12">
        <v>104745.75493035567</v>
      </c>
    </row>
    <row r="57" spans="1:20" x14ac:dyDescent="0.3">
      <c r="A57" s="10" t="s">
        <v>89</v>
      </c>
      <c r="B57" s="11">
        <v>42370</v>
      </c>
      <c r="C57" s="12">
        <v>3320703.5196213247</v>
      </c>
      <c r="D57" s="12">
        <v>1062148.3103310009</v>
      </c>
      <c r="E57" s="13">
        <f t="shared" si="2"/>
        <v>2258555.2092903238</v>
      </c>
      <c r="F57" s="12">
        <v>3459474.0103199235</v>
      </c>
      <c r="G57" s="12">
        <v>8549327.0825059563</v>
      </c>
      <c r="H57" s="13">
        <f t="shared" si="7"/>
        <v>12008801.09282588</v>
      </c>
      <c r="I57" s="12">
        <v>451722.58483999997</v>
      </c>
      <c r="J57" s="12">
        <v>8542208.6713479627</v>
      </c>
      <c r="K57" s="12">
        <v>1884845.9709539956</v>
      </c>
      <c r="L57" s="12">
        <v>0</v>
      </c>
      <c r="M57" s="13">
        <f t="shared" si="8"/>
        <v>10878777.227141958</v>
      </c>
      <c r="N57" s="12">
        <v>36012.023390000002</v>
      </c>
      <c r="O57" s="12">
        <v>0</v>
      </c>
      <c r="P57" s="12">
        <v>1103890.64579</v>
      </c>
      <c r="Q57" s="12">
        <v>0</v>
      </c>
      <c r="R57" s="12">
        <v>0</v>
      </c>
      <c r="S57" s="12">
        <v>2056668.5696666364</v>
      </c>
      <c r="T57" s="12">
        <v>192007.84170447267</v>
      </c>
    </row>
    <row r="58" spans="1:20" x14ac:dyDescent="0.3">
      <c r="A58" s="10" t="s">
        <v>90</v>
      </c>
      <c r="B58" s="11">
        <v>42401</v>
      </c>
      <c r="C58" s="12">
        <v>3305412.9652833771</v>
      </c>
      <c r="D58" s="12">
        <v>1039352.4638698678</v>
      </c>
      <c r="E58" s="13">
        <f t="shared" si="2"/>
        <v>2266060.5014135092</v>
      </c>
      <c r="F58" s="12">
        <v>3490546.4807032528</v>
      </c>
      <c r="G58" s="12">
        <v>8551428.1393830646</v>
      </c>
      <c r="H58" s="13">
        <f t="shared" si="7"/>
        <v>12041974.620086318</v>
      </c>
      <c r="I58" s="12">
        <v>444538.9285600002</v>
      </c>
      <c r="J58" s="12">
        <v>8492200.5459279735</v>
      </c>
      <c r="K58" s="12">
        <v>1887392.3377371619</v>
      </c>
      <c r="L58" s="12">
        <v>0</v>
      </c>
      <c r="M58" s="13">
        <f t="shared" si="8"/>
        <v>10824131.812225135</v>
      </c>
      <c r="N58" s="12">
        <v>35186.336280000003</v>
      </c>
      <c r="O58" s="12">
        <v>0</v>
      </c>
      <c r="P58" s="12">
        <v>1103890.64579</v>
      </c>
      <c r="Q58" s="12">
        <v>0</v>
      </c>
      <c r="R58" s="12">
        <v>0</v>
      </c>
      <c r="S58" s="12">
        <v>2079046.0614879029</v>
      </c>
      <c r="T58" s="12">
        <v>265780.27143198677</v>
      </c>
    </row>
    <row r="59" spans="1:20" x14ac:dyDescent="0.3">
      <c r="A59" s="10" t="s">
        <v>91</v>
      </c>
      <c r="B59" s="11">
        <v>42430</v>
      </c>
      <c r="C59" s="12">
        <v>3394808.623078566</v>
      </c>
      <c r="D59" s="12">
        <v>1041254.5902216214</v>
      </c>
      <c r="E59" s="13">
        <f t="shared" si="2"/>
        <v>2353554.0328569445</v>
      </c>
      <c r="F59" s="12">
        <v>3471384.913056158</v>
      </c>
      <c r="G59" s="12">
        <v>8512717.8079083972</v>
      </c>
      <c r="H59" s="13">
        <f t="shared" si="7"/>
        <v>11984102.720964555</v>
      </c>
      <c r="I59" s="12">
        <v>422691.09687000001</v>
      </c>
      <c r="J59" s="12">
        <v>8567411.1957745068</v>
      </c>
      <c r="K59" s="12">
        <v>1917302.4142188849</v>
      </c>
      <c r="L59" s="12">
        <v>0</v>
      </c>
      <c r="M59" s="13">
        <f t="shared" si="8"/>
        <v>10907404.706863392</v>
      </c>
      <c r="N59" s="12">
        <v>36380.284140000003</v>
      </c>
      <c r="O59" s="12">
        <v>0</v>
      </c>
      <c r="P59" s="12">
        <v>1102389.4762500001</v>
      </c>
      <c r="Q59" s="12">
        <v>0</v>
      </c>
      <c r="R59" s="12">
        <v>0</v>
      </c>
      <c r="S59" s="12">
        <v>2115079.9377989336</v>
      </c>
      <c r="T59" s="12">
        <v>176402.35261344255</v>
      </c>
    </row>
    <row r="60" spans="1:20" x14ac:dyDescent="0.3">
      <c r="A60" s="10" t="s">
        <v>92</v>
      </c>
      <c r="B60" s="11">
        <v>42461</v>
      </c>
      <c r="C60" s="12">
        <v>3331242.8338533374</v>
      </c>
      <c r="D60" s="12">
        <v>1091549.960373356</v>
      </c>
      <c r="E60" s="13">
        <f t="shared" si="2"/>
        <v>2239692.8734799814</v>
      </c>
      <c r="F60" s="12">
        <v>3559385.3328943155</v>
      </c>
      <c r="G60" s="12">
        <v>8512761.0079742111</v>
      </c>
      <c r="H60" s="13">
        <f t="shared" si="7"/>
        <v>12072146.340868527</v>
      </c>
      <c r="I60" s="12">
        <v>433727.55082000012</v>
      </c>
      <c r="J60" s="12">
        <v>8619708.3425647933</v>
      </c>
      <c r="K60" s="12">
        <v>1917127.2727664516</v>
      </c>
      <c r="L60" s="12">
        <v>0</v>
      </c>
      <c r="M60" s="13">
        <f t="shared" si="8"/>
        <v>10970563.166151246</v>
      </c>
      <c r="N60" s="12">
        <v>39053.053039999992</v>
      </c>
      <c r="O60" s="12">
        <v>0</v>
      </c>
      <c r="P60" s="12">
        <v>1102389.4762500001</v>
      </c>
      <c r="Q60" s="12">
        <v>0</v>
      </c>
      <c r="R60" s="12">
        <v>0</v>
      </c>
      <c r="S60" s="12">
        <v>2123433.298342281</v>
      </c>
      <c r="T60" s="12">
        <v>76400.226224897837</v>
      </c>
    </row>
    <row r="61" spans="1:20" x14ac:dyDescent="0.3">
      <c r="A61" s="10" t="s">
        <v>93</v>
      </c>
      <c r="B61" s="11">
        <v>42491</v>
      </c>
      <c r="C61" s="12">
        <v>3300729.0807395531</v>
      </c>
      <c r="D61" s="12">
        <v>1052745.7386003716</v>
      </c>
      <c r="E61" s="13">
        <f t="shared" si="2"/>
        <v>2247983.3421391817</v>
      </c>
      <c r="F61" s="12">
        <v>3590070.2971975231</v>
      </c>
      <c r="G61" s="12">
        <v>8468112.3312417082</v>
      </c>
      <c r="H61" s="13">
        <f t="shared" si="7"/>
        <v>12058182.628439231</v>
      </c>
      <c r="I61" s="12">
        <v>416511.96632000001</v>
      </c>
      <c r="J61" s="12">
        <v>8553982.647111997</v>
      </c>
      <c r="K61" s="12">
        <v>1913176.4912380008</v>
      </c>
      <c r="L61" s="12">
        <v>0</v>
      </c>
      <c r="M61" s="13">
        <f t="shared" si="8"/>
        <v>10883671.104669999</v>
      </c>
      <c r="N61" s="12">
        <v>38937.847599999994</v>
      </c>
      <c r="O61" s="12">
        <v>0</v>
      </c>
      <c r="P61" s="12">
        <v>1102389.4762500001</v>
      </c>
      <c r="Q61" s="12">
        <v>0</v>
      </c>
      <c r="R61" s="12">
        <v>0</v>
      </c>
      <c r="S61" s="12">
        <v>2140721.9094189457</v>
      </c>
      <c r="T61" s="12">
        <v>140445.63847381342</v>
      </c>
    </row>
    <row r="62" spans="1:20" x14ac:dyDescent="0.3">
      <c r="A62" s="10" t="s">
        <v>94</v>
      </c>
      <c r="B62" s="11">
        <v>42522</v>
      </c>
      <c r="C62" s="12">
        <v>3182373.1628416367</v>
      </c>
      <c r="D62" s="12">
        <v>1087754.560820725</v>
      </c>
      <c r="E62" s="13">
        <f t="shared" si="2"/>
        <v>2094618.6020209116</v>
      </c>
      <c r="F62" s="12">
        <v>3629501.0221504988</v>
      </c>
      <c r="G62" s="12">
        <v>8474797.4919206277</v>
      </c>
      <c r="H62" s="13">
        <f t="shared" si="7"/>
        <v>12104298.514071126</v>
      </c>
      <c r="I62" s="12">
        <v>430469.09465132514</v>
      </c>
      <c r="J62" s="12">
        <v>8554028.770467082</v>
      </c>
      <c r="K62" s="12">
        <v>1922595.0557973292</v>
      </c>
      <c r="L62" s="12">
        <v>0</v>
      </c>
      <c r="M62" s="13">
        <f t="shared" si="8"/>
        <v>10907092.920915736</v>
      </c>
      <c r="N62" s="12">
        <v>38750.511399999996</v>
      </c>
      <c r="O62" s="12">
        <v>0</v>
      </c>
      <c r="P62" s="12">
        <v>1100841.8810000001</v>
      </c>
      <c r="Q62" s="12">
        <v>0</v>
      </c>
      <c r="R62" s="12">
        <v>0</v>
      </c>
      <c r="S62" s="12">
        <v>2165322.1015796196</v>
      </c>
      <c r="T62" s="12">
        <v>-13092.390686552972</v>
      </c>
    </row>
    <row r="63" spans="1:20" x14ac:dyDescent="0.3">
      <c r="A63" s="10" t="s">
        <v>95</v>
      </c>
      <c r="B63" s="11">
        <v>42552</v>
      </c>
      <c r="C63" s="12">
        <v>3125559.4924967419</v>
      </c>
      <c r="D63" s="12">
        <v>1103865.9249131621</v>
      </c>
      <c r="E63" s="13">
        <f t="shared" si="2"/>
        <v>2021693.5675835798</v>
      </c>
      <c r="F63" s="12">
        <v>3709780.8468215349</v>
      </c>
      <c r="G63" s="12">
        <v>8505392.9549758397</v>
      </c>
      <c r="H63" s="13">
        <f t="shared" si="7"/>
        <v>12215173.801797375</v>
      </c>
      <c r="I63" s="12">
        <v>445048.53813999996</v>
      </c>
      <c r="J63" s="12">
        <v>8570340.2592853587</v>
      </c>
      <c r="K63" s="12">
        <v>1894685.3170058159</v>
      </c>
      <c r="L63" s="12">
        <v>0</v>
      </c>
      <c r="M63" s="13">
        <f t="shared" si="8"/>
        <v>10910074.114431176</v>
      </c>
      <c r="N63" s="12">
        <v>36769.235659999991</v>
      </c>
      <c r="O63" s="12">
        <v>0</v>
      </c>
      <c r="P63" s="12">
        <v>1100841.8810000001</v>
      </c>
      <c r="Q63" s="12">
        <v>0</v>
      </c>
      <c r="R63" s="12">
        <v>0</v>
      </c>
      <c r="S63" s="12">
        <v>2195858.0256060427</v>
      </c>
      <c r="T63" s="12">
        <v>-6677.981995302951</v>
      </c>
    </row>
    <row r="64" spans="1:20" x14ac:dyDescent="0.3">
      <c r="A64" s="10" t="s">
        <v>96</v>
      </c>
      <c r="B64" s="11">
        <v>42583</v>
      </c>
      <c r="C64" s="12">
        <v>3090713.029886472</v>
      </c>
      <c r="D64" s="12">
        <v>1091999.9543173262</v>
      </c>
      <c r="E64" s="13">
        <f t="shared" si="2"/>
        <v>1998713.0755691458</v>
      </c>
      <c r="F64" s="12">
        <v>3754133.9710743539</v>
      </c>
      <c r="G64" s="12">
        <v>8517134.5859406237</v>
      </c>
      <c r="H64" s="13">
        <f t="shared" si="7"/>
        <v>12271268.557014978</v>
      </c>
      <c r="I64" s="12">
        <v>423596.38829999999</v>
      </c>
      <c r="J64" s="12">
        <v>8550722.7472373601</v>
      </c>
      <c r="K64" s="12">
        <v>1893710.1831088907</v>
      </c>
      <c r="L64" s="12">
        <v>0</v>
      </c>
      <c r="M64" s="13">
        <f t="shared" si="8"/>
        <v>10868029.31864625</v>
      </c>
      <c r="N64" s="12">
        <v>38937.327359999988</v>
      </c>
      <c r="O64" s="12">
        <v>0</v>
      </c>
      <c r="P64" s="12">
        <v>1100841.8810000001</v>
      </c>
      <c r="Q64" s="12">
        <v>0</v>
      </c>
      <c r="R64" s="12">
        <v>0</v>
      </c>
      <c r="S64" s="12">
        <v>2195274.0571668367</v>
      </c>
      <c r="T64" s="12">
        <v>66896.95495557136</v>
      </c>
    </row>
    <row r="65" spans="1:20" x14ac:dyDescent="0.3">
      <c r="A65" s="10" t="s">
        <v>97</v>
      </c>
      <c r="B65" s="11">
        <v>42614</v>
      </c>
      <c r="C65" s="12">
        <v>3259679.6691054413</v>
      </c>
      <c r="D65" s="12">
        <v>1200708.0423588979</v>
      </c>
      <c r="E65" s="13">
        <f t="shared" si="2"/>
        <v>2058971.6267465435</v>
      </c>
      <c r="F65" s="12">
        <v>3869707.066063147</v>
      </c>
      <c r="G65" s="12">
        <v>8528193.7242283858</v>
      </c>
      <c r="H65" s="13">
        <f t="shared" si="7"/>
        <v>12397900.790291533</v>
      </c>
      <c r="I65" s="12">
        <v>443809.19861000008</v>
      </c>
      <c r="J65" s="12">
        <v>8626186.7358466815</v>
      </c>
      <c r="K65" s="12">
        <v>1878680.3343189957</v>
      </c>
      <c r="L65" s="12">
        <v>0</v>
      </c>
      <c r="M65" s="13">
        <f t="shared" si="8"/>
        <v>10948676.268775677</v>
      </c>
      <c r="N65" s="12">
        <v>61781.240640000004</v>
      </c>
      <c r="O65" s="12">
        <v>0</v>
      </c>
      <c r="P65" s="12">
        <v>1099303.6060299999</v>
      </c>
      <c r="Q65" s="12">
        <v>0</v>
      </c>
      <c r="R65" s="12">
        <v>0</v>
      </c>
      <c r="S65" s="12">
        <v>2202100.6257561427</v>
      </c>
      <c r="T65" s="12">
        <v>145010.67990651834</v>
      </c>
    </row>
    <row r="66" spans="1:20" x14ac:dyDescent="0.3">
      <c r="A66" s="10" t="s">
        <v>98</v>
      </c>
      <c r="B66" s="11">
        <v>42644</v>
      </c>
      <c r="C66" s="12">
        <v>3150725.8455744442</v>
      </c>
      <c r="D66" s="12">
        <v>1103474.7638917388</v>
      </c>
      <c r="E66" s="13">
        <f t="shared" si="2"/>
        <v>2047251.0816827053</v>
      </c>
      <c r="F66" s="12">
        <v>3883593.1964072743</v>
      </c>
      <c r="G66" s="12">
        <v>8533501.5126887504</v>
      </c>
      <c r="H66" s="13">
        <f t="shared" si="7"/>
        <v>12417094.709096026</v>
      </c>
      <c r="I66" s="12">
        <v>442155.5767199999</v>
      </c>
      <c r="J66" s="12">
        <v>8574749.5054415595</v>
      </c>
      <c r="K66" s="12">
        <v>1872423.4847184131</v>
      </c>
      <c r="L66" s="12">
        <v>0</v>
      </c>
      <c r="M66" s="13">
        <f t="shared" si="8"/>
        <v>10889328.566879973</v>
      </c>
      <c r="N66" s="12">
        <v>50306.489509999992</v>
      </c>
      <c r="O66" s="12">
        <v>0</v>
      </c>
      <c r="P66" s="12">
        <v>1099303.6060299999</v>
      </c>
      <c r="Q66" s="12">
        <v>0</v>
      </c>
      <c r="R66" s="12">
        <v>0</v>
      </c>
      <c r="S66" s="12">
        <v>2222588.7412416087</v>
      </c>
      <c r="T66" s="12">
        <v>202818.39159104286</v>
      </c>
    </row>
    <row r="67" spans="1:20" x14ac:dyDescent="0.3">
      <c r="A67" s="10" t="s">
        <v>99</v>
      </c>
      <c r="B67" s="11">
        <v>42675</v>
      </c>
      <c r="C67" s="12">
        <v>3087967.7633512267</v>
      </c>
      <c r="D67" s="12">
        <v>1111611.0016417936</v>
      </c>
      <c r="E67" s="13">
        <f t="shared" si="2"/>
        <v>1976356.761709433</v>
      </c>
      <c r="F67" s="12">
        <v>3893512.9902116233</v>
      </c>
      <c r="G67" s="12">
        <v>8558507.2557457127</v>
      </c>
      <c r="H67" s="13">
        <f t="shared" si="7"/>
        <v>12452020.245957335</v>
      </c>
      <c r="I67" s="12">
        <v>454717.71708000009</v>
      </c>
      <c r="J67" s="12">
        <v>8679205.7710304875</v>
      </c>
      <c r="K67" s="12">
        <v>1770539.2472712439</v>
      </c>
      <c r="L67" s="12">
        <v>0</v>
      </c>
      <c r="M67" s="13">
        <f t="shared" si="8"/>
        <v>10904462.735381732</v>
      </c>
      <c r="N67" s="12">
        <v>47681.634809999996</v>
      </c>
      <c r="O67" s="12">
        <v>0</v>
      </c>
      <c r="P67" s="12">
        <v>1099303.6060299999</v>
      </c>
      <c r="Q67" s="12">
        <v>0</v>
      </c>
      <c r="R67" s="12">
        <v>0</v>
      </c>
      <c r="S67" s="12">
        <v>2212873.5969195454</v>
      </c>
      <c r="T67" s="12">
        <v>164055.43682413397</v>
      </c>
    </row>
    <row r="68" spans="1:20" x14ac:dyDescent="0.3">
      <c r="A68" s="10" t="s">
        <v>100</v>
      </c>
      <c r="B68" s="11">
        <v>42705</v>
      </c>
      <c r="C68" s="12">
        <v>3040399.3503699349</v>
      </c>
      <c r="D68" s="12">
        <v>1163029.2855747975</v>
      </c>
      <c r="E68" s="13">
        <f t="shared" si="2"/>
        <v>1877370.0647951374</v>
      </c>
      <c r="F68" s="12">
        <v>4083856.5381359952</v>
      </c>
      <c r="G68" s="12">
        <v>8612020.1552236266</v>
      </c>
      <c r="H68" s="13">
        <f t="shared" si="7"/>
        <v>12695876.693359621</v>
      </c>
      <c r="I68" s="12">
        <v>477800.45947</v>
      </c>
      <c r="J68" s="12">
        <v>8942242.8849030398</v>
      </c>
      <c r="K68" s="12">
        <v>1780362.4499680337</v>
      </c>
      <c r="L68" s="12">
        <v>0</v>
      </c>
      <c r="M68" s="13">
        <f t="shared" si="8"/>
        <v>11200405.794341074</v>
      </c>
      <c r="N68" s="12">
        <v>45842.096640000003</v>
      </c>
      <c r="O68" s="12">
        <v>0</v>
      </c>
      <c r="P68" s="12">
        <v>1092729.2182</v>
      </c>
      <c r="Q68" s="12">
        <v>0</v>
      </c>
      <c r="R68" s="12">
        <v>0</v>
      </c>
      <c r="S68" s="12">
        <v>2235855.2485976908</v>
      </c>
      <c r="T68" s="12">
        <v>-1585.5971242797095</v>
      </c>
    </row>
    <row r="69" spans="1:20" x14ac:dyDescent="0.3">
      <c r="A69" s="10" t="s">
        <v>101</v>
      </c>
      <c r="B69" s="11">
        <v>42736</v>
      </c>
      <c r="C69" s="12">
        <v>3050381.178575661</v>
      </c>
      <c r="D69" s="12">
        <v>1143211.3350453256</v>
      </c>
      <c r="E69" s="13">
        <f t="shared" si="2"/>
        <v>1907169.8435303355</v>
      </c>
      <c r="F69" s="12">
        <v>4063714.4576156694</v>
      </c>
      <c r="G69" s="12">
        <v>8599733.6677054893</v>
      </c>
      <c r="H69" s="13">
        <f t="shared" si="7"/>
        <v>12663448.125321159</v>
      </c>
      <c r="I69" s="12">
        <v>455125.99213999999</v>
      </c>
      <c r="J69" s="12">
        <v>8924389.2715708409</v>
      </c>
      <c r="K69" s="12">
        <v>1756007.0488946103</v>
      </c>
      <c r="L69" s="12">
        <v>0</v>
      </c>
      <c r="M69" s="13">
        <f t="shared" si="8"/>
        <v>11135522.312605452</v>
      </c>
      <c r="N69" s="12">
        <v>43926.818299999999</v>
      </c>
      <c r="O69" s="12">
        <v>0</v>
      </c>
      <c r="P69" s="12">
        <v>1092633.32072</v>
      </c>
      <c r="Q69" s="12">
        <v>0</v>
      </c>
      <c r="R69" s="12">
        <v>0</v>
      </c>
      <c r="S69" s="12">
        <v>2240341.6321243457</v>
      </c>
      <c r="T69" s="12">
        <v>58193.888629019115</v>
      </c>
    </row>
    <row r="70" spans="1:20" x14ac:dyDescent="0.3">
      <c r="A70" s="10" t="s">
        <v>102</v>
      </c>
      <c r="B70" s="11">
        <v>42767</v>
      </c>
      <c r="C70" s="12">
        <v>3064143.5968397902</v>
      </c>
      <c r="D70" s="12">
        <v>1115475.7717127576</v>
      </c>
      <c r="E70" s="13">
        <f t="shared" si="2"/>
        <v>1948667.8251270326</v>
      </c>
      <c r="F70" s="12">
        <v>4030142.6138340435</v>
      </c>
      <c r="G70" s="12">
        <v>8626899.3823733535</v>
      </c>
      <c r="H70" s="13">
        <f>SUM(F70:G70)</f>
        <v>12657041.996207397</v>
      </c>
      <c r="I70" s="12">
        <v>459693.60123000015</v>
      </c>
      <c r="J70" s="12">
        <v>8949158.3690369818</v>
      </c>
      <c r="K70" s="12">
        <v>1753526.9063749202</v>
      </c>
      <c r="L70" s="12">
        <v>0</v>
      </c>
      <c r="M70" s="13">
        <f t="shared" si="8"/>
        <v>11162378.876641903</v>
      </c>
      <c r="N70" s="12">
        <v>42606.59186</v>
      </c>
      <c r="O70" s="12">
        <v>0</v>
      </c>
      <c r="P70" s="12">
        <v>1087628.4503899999</v>
      </c>
      <c r="Q70" s="12">
        <v>0</v>
      </c>
      <c r="R70" s="12">
        <v>0</v>
      </c>
      <c r="S70" s="12">
        <v>2240940.1799184349</v>
      </c>
      <c r="T70" s="12">
        <v>72155.724477310461</v>
      </c>
    </row>
    <row r="71" spans="1:20" x14ac:dyDescent="0.3">
      <c r="A71" s="10" t="s">
        <v>103</v>
      </c>
      <c r="B71" s="11">
        <v>42795</v>
      </c>
      <c r="C71" s="12">
        <v>3150730.8879730268</v>
      </c>
      <c r="D71" s="12">
        <v>1152735.2535307547</v>
      </c>
      <c r="E71" s="13">
        <f t="shared" si="2"/>
        <v>1997995.6344422721</v>
      </c>
      <c r="F71" s="12">
        <v>3950803.0784461438</v>
      </c>
      <c r="G71" s="12">
        <v>8598614.4633568376</v>
      </c>
      <c r="H71" s="13">
        <f>SUM(F71:G71)</f>
        <v>12549417.541802982</v>
      </c>
      <c r="I71" s="12">
        <v>441746.72905000002</v>
      </c>
      <c r="J71" s="12">
        <v>8905728.9115257636</v>
      </c>
      <c r="K71" s="12">
        <v>1782821.1886194625</v>
      </c>
      <c r="L71" s="12">
        <v>0</v>
      </c>
      <c r="M71" s="13">
        <f t="shared" si="8"/>
        <v>11130296.829195226</v>
      </c>
      <c r="N71" s="12">
        <v>44698.619419999995</v>
      </c>
      <c r="O71" s="12">
        <v>0</v>
      </c>
      <c r="P71" s="12">
        <v>1081228.7609400002</v>
      </c>
      <c r="Q71" s="12">
        <v>0</v>
      </c>
      <c r="R71" s="12">
        <v>0</v>
      </c>
      <c r="S71" s="12">
        <v>2245784.8200494084</v>
      </c>
      <c r="T71" s="12">
        <v>45404.146946372581</v>
      </c>
    </row>
    <row r="72" spans="1:20" x14ac:dyDescent="0.3">
      <c r="A72" s="10" t="s">
        <v>104</v>
      </c>
      <c r="B72" s="11">
        <v>42826</v>
      </c>
      <c r="C72" s="12">
        <v>3398370.6671820306</v>
      </c>
      <c r="D72" s="12">
        <v>1151405.2847283413</v>
      </c>
      <c r="E72" s="13">
        <f t="shared" si="2"/>
        <v>2246965.3824536894</v>
      </c>
      <c r="F72" s="12">
        <v>3950580.556237611</v>
      </c>
      <c r="G72" s="12">
        <v>8608043.6497128271</v>
      </c>
      <c r="H72" s="13">
        <f t="shared" ref="H72:H89" si="9">SUM(F72:G72)</f>
        <v>12558624.205950439</v>
      </c>
      <c r="I72" s="12">
        <v>454979.83989</v>
      </c>
      <c r="J72" s="12">
        <v>9011467.3488727994</v>
      </c>
      <c r="K72" s="12">
        <v>1760099.0659880466</v>
      </c>
      <c r="L72" s="12">
        <v>0</v>
      </c>
      <c r="M72" s="13">
        <f t="shared" si="8"/>
        <v>11226546.254750846</v>
      </c>
      <c r="N72" s="12">
        <v>44856.468459999996</v>
      </c>
      <c r="O72" s="12">
        <v>0</v>
      </c>
      <c r="P72" s="12">
        <v>1081228.7609400002</v>
      </c>
      <c r="Q72" s="12">
        <v>0</v>
      </c>
      <c r="R72" s="12">
        <v>0</v>
      </c>
      <c r="S72" s="12">
        <v>2237364.8585817097</v>
      </c>
      <c r="T72" s="12">
        <v>215593.24698588607</v>
      </c>
    </row>
    <row r="73" spans="1:20" x14ac:dyDescent="0.3">
      <c r="A73" s="10" t="s">
        <v>105</v>
      </c>
      <c r="B73" s="11">
        <v>42856</v>
      </c>
      <c r="C73" s="12">
        <v>3309748.166541473</v>
      </c>
      <c r="D73" s="12">
        <v>1147425.6165054215</v>
      </c>
      <c r="E73" s="13">
        <f t="shared" si="2"/>
        <v>2162322.5500360513</v>
      </c>
      <c r="F73" s="12">
        <v>3944096.9129019352</v>
      </c>
      <c r="G73" s="12">
        <v>8696227.9993878137</v>
      </c>
      <c r="H73" s="13">
        <f t="shared" si="9"/>
        <v>12640324.91228975</v>
      </c>
      <c r="I73" s="12">
        <v>436291.57886000001</v>
      </c>
      <c r="J73" s="12">
        <v>9019551.0197728965</v>
      </c>
      <c r="K73" s="12">
        <v>1773301.6252493353</v>
      </c>
      <c r="L73" s="12">
        <v>0</v>
      </c>
      <c r="M73" s="13">
        <f t="shared" si="8"/>
        <v>11229144.223882232</v>
      </c>
      <c r="N73" s="12">
        <v>49402.101699999992</v>
      </c>
      <c r="O73" s="12">
        <v>0</v>
      </c>
      <c r="P73" s="12">
        <v>1081228.7609400002</v>
      </c>
      <c r="Q73" s="12">
        <v>0</v>
      </c>
      <c r="R73" s="12">
        <v>0</v>
      </c>
      <c r="S73" s="12">
        <v>2251061.1961187166</v>
      </c>
      <c r="T73" s="12">
        <v>191811.1820984009</v>
      </c>
    </row>
    <row r="74" spans="1:20" x14ac:dyDescent="0.3">
      <c r="A74" s="10" t="s">
        <v>106</v>
      </c>
      <c r="B74" s="11">
        <v>42887</v>
      </c>
      <c r="C74" s="12">
        <v>3037425.0090280529</v>
      </c>
      <c r="D74" s="12">
        <v>1214275.8712052826</v>
      </c>
      <c r="E74" s="13">
        <f t="shared" ref="E74:E137" si="10">C74-D74</f>
        <v>1823149.1378227703</v>
      </c>
      <c r="F74" s="12">
        <v>4123513.2314105444</v>
      </c>
      <c r="G74" s="12">
        <v>8620226.1903986521</v>
      </c>
      <c r="H74" s="13">
        <f t="shared" si="9"/>
        <v>12743739.421809196</v>
      </c>
      <c r="I74" s="12">
        <v>436853.60992000008</v>
      </c>
      <c r="J74" s="12">
        <v>8918899.7136677615</v>
      </c>
      <c r="K74" s="12">
        <v>1800982.4460646159</v>
      </c>
      <c r="L74" s="12">
        <v>0</v>
      </c>
      <c r="M74" s="13">
        <f t="shared" si="8"/>
        <v>11156735.769652378</v>
      </c>
      <c r="N74" s="12">
        <v>48171.004599999993</v>
      </c>
      <c r="O74" s="12">
        <v>0</v>
      </c>
      <c r="P74" s="12">
        <v>1075067.39506</v>
      </c>
      <c r="Q74" s="12">
        <v>0</v>
      </c>
      <c r="R74" s="12">
        <v>0</v>
      </c>
      <c r="S74" s="12">
        <v>2258762.3956144913</v>
      </c>
      <c r="T74" s="12">
        <v>28151.99989004602</v>
      </c>
    </row>
    <row r="75" spans="1:20" x14ac:dyDescent="0.3">
      <c r="A75" s="10" t="s">
        <v>107</v>
      </c>
      <c r="B75" s="11">
        <v>42917</v>
      </c>
      <c r="C75" s="12">
        <v>3039325.1974070668</v>
      </c>
      <c r="D75" s="12">
        <v>1242504.0884671446</v>
      </c>
      <c r="E75" s="13">
        <f t="shared" si="10"/>
        <v>1796821.1089399222</v>
      </c>
      <c r="F75" s="12">
        <v>4141542.1475938256</v>
      </c>
      <c r="G75" s="12">
        <v>8635747.0712837465</v>
      </c>
      <c r="H75" s="13">
        <f t="shared" si="9"/>
        <v>12777289.218877573</v>
      </c>
      <c r="I75" s="12">
        <v>442858.16607999994</v>
      </c>
      <c r="J75" s="12">
        <v>8906410.6102858689</v>
      </c>
      <c r="K75" s="12">
        <v>1774515.5133021725</v>
      </c>
      <c r="L75" s="12">
        <v>0</v>
      </c>
      <c r="M75" s="13">
        <f t="shared" si="8"/>
        <v>11123784.289668042</v>
      </c>
      <c r="N75" s="12">
        <v>47515.382170000004</v>
      </c>
      <c r="O75" s="12">
        <v>0</v>
      </c>
      <c r="P75" s="12">
        <v>1075067.3328699998</v>
      </c>
      <c r="Q75" s="12">
        <v>0</v>
      </c>
      <c r="R75" s="12">
        <v>0</v>
      </c>
      <c r="S75" s="12">
        <v>2268570.7608710015</v>
      </c>
      <c r="T75" s="12">
        <v>59172.567915933556</v>
      </c>
    </row>
    <row r="76" spans="1:20" x14ac:dyDescent="0.3">
      <c r="A76" s="10" t="s">
        <v>108</v>
      </c>
      <c r="B76" s="11">
        <v>42948</v>
      </c>
      <c r="C76" s="12">
        <v>3022898.3607490067</v>
      </c>
      <c r="D76" s="12">
        <v>1200377.6187615546</v>
      </c>
      <c r="E76" s="13">
        <f t="shared" si="10"/>
        <v>1822520.7419874521</v>
      </c>
      <c r="F76" s="12">
        <v>4184405.4058694253</v>
      </c>
      <c r="G76" s="12">
        <v>8680706.7960993014</v>
      </c>
      <c r="H76" s="13">
        <f t="shared" si="9"/>
        <v>12865112.201968726</v>
      </c>
      <c r="I76" s="12">
        <v>435856.74222000007</v>
      </c>
      <c r="J76" s="12">
        <v>8938835.0769534968</v>
      </c>
      <c r="K76" s="12">
        <v>1774843.936734753</v>
      </c>
      <c r="L76" s="12">
        <v>0</v>
      </c>
      <c r="M76" s="13">
        <f t="shared" si="8"/>
        <v>11149535.755908249</v>
      </c>
      <c r="N76" s="12">
        <v>47374.451930000003</v>
      </c>
      <c r="O76" s="12">
        <v>0</v>
      </c>
      <c r="P76" s="12">
        <v>1075067.3328699998</v>
      </c>
      <c r="Q76" s="12">
        <v>0</v>
      </c>
      <c r="R76" s="12">
        <v>0</v>
      </c>
      <c r="S76" s="12">
        <v>2291316.5324121085</v>
      </c>
      <c r="T76" s="12">
        <v>124338.87481138669</v>
      </c>
    </row>
    <row r="77" spans="1:20" x14ac:dyDescent="0.3">
      <c r="A77" s="10" t="s">
        <v>109</v>
      </c>
      <c r="B77" s="11">
        <v>42979</v>
      </c>
      <c r="C77" s="12">
        <v>3032056.9860604294</v>
      </c>
      <c r="D77" s="12">
        <v>1267438.6699599749</v>
      </c>
      <c r="E77" s="13">
        <f t="shared" si="10"/>
        <v>1764618.3161004544</v>
      </c>
      <c r="F77" s="12">
        <v>4240815.8863695133</v>
      </c>
      <c r="G77" s="12">
        <v>8751466.1951453499</v>
      </c>
      <c r="H77" s="13">
        <f t="shared" si="9"/>
        <v>12992282.081514863</v>
      </c>
      <c r="I77" s="12">
        <v>431367.08639000019</v>
      </c>
      <c r="J77" s="12">
        <v>9006697.6078349706</v>
      </c>
      <c r="K77" s="12">
        <v>1764590.720927512</v>
      </c>
      <c r="L77" s="12">
        <v>0</v>
      </c>
      <c r="M77" s="13">
        <f t="shared" si="8"/>
        <v>11202655.415152483</v>
      </c>
      <c r="N77" s="12">
        <v>62242.204720000002</v>
      </c>
      <c r="O77" s="12">
        <v>0</v>
      </c>
      <c r="P77" s="12">
        <v>1075139.4829000002</v>
      </c>
      <c r="Q77" s="12">
        <v>0</v>
      </c>
      <c r="R77" s="12">
        <v>0</v>
      </c>
      <c r="S77" s="12">
        <v>2302300.8464865382</v>
      </c>
      <c r="T77" s="12">
        <v>114562.45453141347</v>
      </c>
    </row>
    <row r="78" spans="1:20" x14ac:dyDescent="0.3">
      <c r="A78" s="10" t="s">
        <v>110</v>
      </c>
      <c r="B78" s="11">
        <v>43009</v>
      </c>
      <c r="C78" s="12">
        <v>3109297.3185756258</v>
      </c>
      <c r="D78" s="12">
        <v>1310685.8787864083</v>
      </c>
      <c r="E78" s="13">
        <f t="shared" si="10"/>
        <v>1798611.4397892174</v>
      </c>
      <c r="F78" s="12">
        <v>4226264.9570776438</v>
      </c>
      <c r="G78" s="12">
        <v>8741491.5944446865</v>
      </c>
      <c r="H78" s="13">
        <f t="shared" si="9"/>
        <v>12967756.551522329</v>
      </c>
      <c r="I78" s="12">
        <v>425328.73571624805</v>
      </c>
      <c r="J78" s="12">
        <v>9007672.217447307</v>
      </c>
      <c r="K78" s="12">
        <v>1758471.9336790692</v>
      </c>
      <c r="L78" s="12">
        <v>0</v>
      </c>
      <c r="M78" s="13">
        <f t="shared" si="8"/>
        <v>11191472.886842623</v>
      </c>
      <c r="N78" s="12">
        <v>52661.230219999998</v>
      </c>
      <c r="O78" s="12">
        <v>0</v>
      </c>
      <c r="P78" s="12">
        <v>1075001.28293</v>
      </c>
      <c r="Q78" s="12">
        <v>0</v>
      </c>
      <c r="R78" s="12">
        <v>0</v>
      </c>
      <c r="S78" s="12">
        <v>2339833.9963754802</v>
      </c>
      <c r="T78" s="12">
        <v>107398.60170970997</v>
      </c>
    </row>
    <row r="79" spans="1:20" x14ac:dyDescent="0.3">
      <c r="A79" s="10" t="s">
        <v>111</v>
      </c>
      <c r="B79" s="11">
        <v>43040</v>
      </c>
      <c r="C79" s="12">
        <v>3113450.4398432518</v>
      </c>
      <c r="D79" s="12">
        <v>1290314.5451927546</v>
      </c>
      <c r="E79" s="13">
        <f t="shared" si="10"/>
        <v>1823135.8946504972</v>
      </c>
      <c r="F79" s="12">
        <v>4219623.956274868</v>
      </c>
      <c r="G79" s="12">
        <v>8753718.2225724459</v>
      </c>
      <c r="H79" s="13">
        <f t="shared" si="9"/>
        <v>12973342.178847313</v>
      </c>
      <c r="I79" s="12">
        <v>430578.14942000003</v>
      </c>
      <c r="J79" s="12">
        <v>8995278.9561235588</v>
      </c>
      <c r="K79" s="12">
        <v>1777103.4118018749</v>
      </c>
      <c r="L79" s="12">
        <v>0</v>
      </c>
      <c r="M79" s="13">
        <f t="shared" si="8"/>
        <v>11202960.517345434</v>
      </c>
      <c r="N79" s="12">
        <v>47870.789489999996</v>
      </c>
      <c r="O79" s="12">
        <v>0</v>
      </c>
      <c r="P79" s="12">
        <v>1074685.13705</v>
      </c>
      <c r="Q79" s="12">
        <v>0</v>
      </c>
      <c r="R79" s="12">
        <v>0</v>
      </c>
      <c r="S79" s="12">
        <v>2337205.5507365884</v>
      </c>
      <c r="T79" s="12">
        <v>133756.41418162602</v>
      </c>
    </row>
    <row r="80" spans="1:20" x14ac:dyDescent="0.3">
      <c r="A80" s="10" t="s">
        <v>112</v>
      </c>
      <c r="B80" s="11">
        <v>43070</v>
      </c>
      <c r="C80" s="12">
        <v>3114703.4184794682</v>
      </c>
      <c r="D80" s="12">
        <v>1361307.9978792218</v>
      </c>
      <c r="E80" s="13">
        <f t="shared" si="10"/>
        <v>1753395.4206002464</v>
      </c>
      <c r="F80" s="12">
        <v>4339320.4428645847</v>
      </c>
      <c r="G80" s="12">
        <v>8824187.8557364456</v>
      </c>
      <c r="H80" s="13">
        <f t="shared" si="9"/>
        <v>13163508.298601031</v>
      </c>
      <c r="I80" s="12">
        <v>472114.98736999999</v>
      </c>
      <c r="J80" s="12">
        <v>9065745.2054085769</v>
      </c>
      <c r="K80" s="12">
        <v>1798636.6470572702</v>
      </c>
      <c r="L80" s="12">
        <v>0</v>
      </c>
      <c r="M80" s="13">
        <f t="shared" si="8"/>
        <v>11336496.839835847</v>
      </c>
      <c r="N80" s="12">
        <v>55406.505349999999</v>
      </c>
      <c r="O80" s="12">
        <v>0</v>
      </c>
      <c r="P80" s="12">
        <v>1073462.1570299999</v>
      </c>
      <c r="Q80" s="12">
        <v>0</v>
      </c>
      <c r="R80" s="12">
        <v>0</v>
      </c>
      <c r="S80" s="12">
        <v>2378166.7192336172</v>
      </c>
      <c r="T80" s="12">
        <v>73371.496322876483</v>
      </c>
    </row>
    <row r="81" spans="1:20" x14ac:dyDescent="0.3">
      <c r="A81" s="10" t="s">
        <v>113</v>
      </c>
      <c r="B81" s="11">
        <v>43101</v>
      </c>
      <c r="C81" s="12">
        <v>3223508.641180533</v>
      </c>
      <c r="D81" s="12">
        <v>1368525.7850152343</v>
      </c>
      <c r="E81" s="13">
        <f t="shared" si="10"/>
        <v>1854982.8561652987</v>
      </c>
      <c r="F81" s="12">
        <v>4353212.8591581471</v>
      </c>
      <c r="G81" s="12">
        <v>8799854.2920715921</v>
      </c>
      <c r="H81" s="13">
        <f t="shared" si="9"/>
        <v>13153067.151229739</v>
      </c>
      <c r="I81" s="12">
        <v>456159.37423000007</v>
      </c>
      <c r="J81" s="12">
        <v>9036263.7308257632</v>
      </c>
      <c r="K81" s="12">
        <v>1806275.3018509687</v>
      </c>
      <c r="L81" s="12">
        <v>0</v>
      </c>
      <c r="M81" s="13">
        <f t="shared" si="8"/>
        <v>11298698.406906731</v>
      </c>
      <c r="N81" s="12">
        <v>54189.151370000007</v>
      </c>
      <c r="O81" s="12">
        <v>0</v>
      </c>
      <c r="P81" s="12">
        <v>1073366.7871600001</v>
      </c>
      <c r="Q81" s="12">
        <v>0</v>
      </c>
      <c r="R81" s="12">
        <v>0</v>
      </c>
      <c r="S81" s="12">
        <v>2387723.8409727528</v>
      </c>
      <c r="T81" s="12">
        <v>194071.81997237861</v>
      </c>
    </row>
    <row r="82" spans="1:20" x14ac:dyDescent="0.3">
      <c r="A82" s="10" t="s">
        <v>114</v>
      </c>
      <c r="B82" s="11">
        <v>43132</v>
      </c>
      <c r="C82" s="12">
        <v>3136365.5341600687</v>
      </c>
      <c r="D82" s="12">
        <v>1315651.1384758018</v>
      </c>
      <c r="E82" s="13">
        <f t="shared" si="10"/>
        <v>1820714.3956842669</v>
      </c>
      <c r="F82" s="12">
        <v>4361532.7346983636</v>
      </c>
      <c r="G82" s="12">
        <v>8826225.3669279329</v>
      </c>
      <c r="H82" s="13">
        <f t="shared" si="9"/>
        <v>13187758.101626296</v>
      </c>
      <c r="I82" s="12">
        <v>466232.18104</v>
      </c>
      <c r="J82" s="12">
        <v>9063450.5373031441</v>
      </c>
      <c r="K82" s="12">
        <v>1780773.2362395888</v>
      </c>
      <c r="L82" s="12">
        <v>0</v>
      </c>
      <c r="M82" s="13">
        <f t="shared" si="8"/>
        <v>11310455.954582732</v>
      </c>
      <c r="N82" s="12">
        <v>51499.588990000004</v>
      </c>
      <c r="O82" s="12">
        <v>0</v>
      </c>
      <c r="P82" s="12">
        <v>1068397.3696600001</v>
      </c>
      <c r="Q82" s="12">
        <v>0</v>
      </c>
      <c r="R82" s="12">
        <v>0</v>
      </c>
      <c r="S82" s="12">
        <v>2380808.985299713</v>
      </c>
      <c r="T82" s="12">
        <v>197310.59838668731</v>
      </c>
    </row>
    <row r="83" spans="1:20" x14ac:dyDescent="0.3">
      <c r="A83" s="10" t="s">
        <v>115</v>
      </c>
      <c r="B83" s="11">
        <v>43160</v>
      </c>
      <c r="C83" s="12">
        <v>3130625.8351111729</v>
      </c>
      <c r="D83" s="12">
        <v>1213305.4196190727</v>
      </c>
      <c r="E83" s="13">
        <f t="shared" si="10"/>
        <v>1917320.4154921002</v>
      </c>
      <c r="F83" s="12">
        <v>4303502.9903195128</v>
      </c>
      <c r="G83" s="12">
        <v>8833794.2561365087</v>
      </c>
      <c r="H83" s="13">
        <f t="shared" si="9"/>
        <v>13137297.246456021</v>
      </c>
      <c r="I83" s="12">
        <v>435560.07998999994</v>
      </c>
      <c r="J83" s="12">
        <v>9165429.993011428</v>
      </c>
      <c r="K83" s="12">
        <v>1783713.6122540643</v>
      </c>
      <c r="L83" s="12">
        <v>0</v>
      </c>
      <c r="M83" s="13">
        <f t="shared" si="8"/>
        <v>11384703.685255492</v>
      </c>
      <c r="N83" s="12">
        <v>54329.420159999994</v>
      </c>
      <c r="O83" s="12">
        <v>0</v>
      </c>
      <c r="P83" s="12">
        <v>1066946.6325300001</v>
      </c>
      <c r="Q83" s="12">
        <v>0</v>
      </c>
      <c r="R83" s="12">
        <v>0</v>
      </c>
      <c r="S83" s="12">
        <v>2375096.1053969883</v>
      </c>
      <c r="T83" s="12">
        <v>173541.83811008354</v>
      </c>
    </row>
    <row r="84" spans="1:20" x14ac:dyDescent="0.3">
      <c r="A84" s="10" t="s">
        <v>116</v>
      </c>
      <c r="B84" s="11">
        <v>43191</v>
      </c>
      <c r="C84" s="12">
        <v>3076452.1767246374</v>
      </c>
      <c r="D84" s="12">
        <v>1214850.7786207353</v>
      </c>
      <c r="E84" s="13">
        <f t="shared" si="10"/>
        <v>1861601.3981039021</v>
      </c>
      <c r="F84" s="12">
        <v>4271740.12896029</v>
      </c>
      <c r="G84" s="12">
        <v>8910432.8926044051</v>
      </c>
      <c r="H84" s="13">
        <f t="shared" si="9"/>
        <v>13182173.021564696</v>
      </c>
      <c r="I84" s="12">
        <v>427554.68235000002</v>
      </c>
      <c r="J84" s="12">
        <v>9069360.7746638283</v>
      </c>
      <c r="K84" s="12">
        <v>1764831.7926642366</v>
      </c>
      <c r="L84" s="12">
        <v>0</v>
      </c>
      <c r="M84" s="13">
        <f t="shared" si="8"/>
        <v>11261747.249678066</v>
      </c>
      <c r="N84" s="12">
        <v>52959.298950000004</v>
      </c>
      <c r="O84" s="12">
        <v>0</v>
      </c>
      <c r="P84" s="12">
        <v>1067000.5479900001</v>
      </c>
      <c r="Q84" s="12">
        <v>0</v>
      </c>
      <c r="R84" s="12">
        <v>0</v>
      </c>
      <c r="S84" s="12">
        <v>2343263.8843410118</v>
      </c>
      <c r="T84" s="12">
        <v>318803.45880990464</v>
      </c>
    </row>
    <row r="85" spans="1:20" x14ac:dyDescent="0.3">
      <c r="A85" s="10" t="s">
        <v>117</v>
      </c>
      <c r="B85" s="11">
        <v>43221</v>
      </c>
      <c r="C85" s="12">
        <v>3099874.4947360614</v>
      </c>
      <c r="D85" s="12">
        <v>1221514.6557841371</v>
      </c>
      <c r="E85" s="13">
        <f t="shared" si="10"/>
        <v>1878359.8389519244</v>
      </c>
      <c r="F85" s="12">
        <v>4389704.7555582821</v>
      </c>
      <c r="G85" s="12">
        <v>8804336.5747732744</v>
      </c>
      <c r="H85" s="13">
        <f t="shared" si="9"/>
        <v>13194041.330331556</v>
      </c>
      <c r="I85" s="12">
        <v>416426.91359000013</v>
      </c>
      <c r="J85" s="12">
        <v>8971028.4460197147</v>
      </c>
      <c r="K85" s="12">
        <v>1788038.4893695044</v>
      </c>
      <c r="L85" s="12">
        <v>0</v>
      </c>
      <c r="M85" s="13">
        <f t="shared" si="8"/>
        <v>11175493.84897922</v>
      </c>
      <c r="N85" s="12">
        <v>37374.030200000001</v>
      </c>
      <c r="O85" s="12">
        <v>0</v>
      </c>
      <c r="P85" s="12">
        <v>1067095.86818</v>
      </c>
      <c r="Q85" s="12">
        <v>0</v>
      </c>
      <c r="R85" s="12">
        <v>0</v>
      </c>
      <c r="S85" s="12">
        <v>2345027.2014920148</v>
      </c>
      <c r="T85" s="12">
        <v>447410.23805059958</v>
      </c>
    </row>
    <row r="86" spans="1:20" x14ac:dyDescent="0.3">
      <c r="A86" s="10" t="s">
        <v>118</v>
      </c>
      <c r="B86" s="11">
        <v>43252</v>
      </c>
      <c r="C86" s="12">
        <v>3107749.593690726</v>
      </c>
      <c r="D86" s="12">
        <v>1236887.8843905963</v>
      </c>
      <c r="E86" s="13">
        <f t="shared" si="10"/>
        <v>1870861.7093001297</v>
      </c>
      <c r="F86" s="12">
        <v>4425746.6433824636</v>
      </c>
      <c r="G86" s="12">
        <v>8844212.0311764162</v>
      </c>
      <c r="H86" s="13">
        <f t="shared" si="9"/>
        <v>13269958.67455888</v>
      </c>
      <c r="I86" s="12">
        <v>398448.21302000002</v>
      </c>
      <c r="J86" s="12">
        <v>9118482.5591076668</v>
      </c>
      <c r="K86" s="12">
        <v>1788456.7758722473</v>
      </c>
      <c r="L86" s="12">
        <v>0</v>
      </c>
      <c r="M86" s="13">
        <f t="shared" si="8"/>
        <v>11305387.547999915</v>
      </c>
      <c r="N86" s="12">
        <v>32220.474659999996</v>
      </c>
      <c r="O86" s="12">
        <v>0</v>
      </c>
      <c r="P86" s="12">
        <v>1066055.3123600001</v>
      </c>
      <c r="Q86" s="12">
        <v>0</v>
      </c>
      <c r="R86" s="12">
        <v>0</v>
      </c>
      <c r="S86" s="12">
        <v>2132447.9979910702</v>
      </c>
      <c r="T86" s="12">
        <v>604709.05883136427</v>
      </c>
    </row>
    <row r="87" spans="1:20" x14ac:dyDescent="0.3">
      <c r="A87" s="10" t="s">
        <v>119</v>
      </c>
      <c r="B87" s="11">
        <v>43282</v>
      </c>
      <c r="C87" s="12">
        <v>1976137.9532071238</v>
      </c>
      <c r="D87" s="12">
        <v>1202042.2845049561</v>
      </c>
      <c r="E87" s="13">
        <f t="shared" si="10"/>
        <v>774095.66870216769</v>
      </c>
      <c r="F87" s="12">
        <v>4105518.6264585983</v>
      </c>
      <c r="G87" s="12">
        <v>8798074.2801106367</v>
      </c>
      <c r="H87" s="13">
        <f t="shared" si="9"/>
        <v>12903592.906569235</v>
      </c>
      <c r="I87" s="12">
        <v>402809.96994999988</v>
      </c>
      <c r="J87" s="12">
        <v>8994764.3999658935</v>
      </c>
      <c r="K87" s="12">
        <v>1775142.2715821192</v>
      </c>
      <c r="L87" s="12">
        <v>0</v>
      </c>
      <c r="M87" s="13">
        <f t="shared" si="8"/>
        <v>11172716.641498012</v>
      </c>
      <c r="N87" s="12">
        <v>34283.217189999996</v>
      </c>
      <c r="O87" s="12">
        <v>0</v>
      </c>
      <c r="P87" s="12">
        <v>60756.18376</v>
      </c>
      <c r="Q87" s="12">
        <v>0</v>
      </c>
      <c r="R87" s="12">
        <v>0</v>
      </c>
      <c r="S87" s="12">
        <v>1793624.7408441301</v>
      </c>
      <c r="T87" s="12">
        <v>616307.79965257505</v>
      </c>
    </row>
    <row r="88" spans="1:20" x14ac:dyDescent="0.3">
      <c r="A88" s="10" t="s">
        <v>120</v>
      </c>
      <c r="B88" s="11">
        <v>43313</v>
      </c>
      <c r="C88" s="12">
        <v>2013503.479673902</v>
      </c>
      <c r="D88" s="12">
        <v>1215998.8041562866</v>
      </c>
      <c r="E88" s="13">
        <f t="shared" si="10"/>
        <v>797504.6755176154</v>
      </c>
      <c r="F88" s="12">
        <v>4104694.6008753856</v>
      </c>
      <c r="G88" s="12">
        <v>8830174.7463798281</v>
      </c>
      <c r="H88" s="13">
        <f>SUM(F88:G88)</f>
        <v>12934869.347255213</v>
      </c>
      <c r="I88" s="12">
        <v>401130.5140100001</v>
      </c>
      <c r="J88" s="12">
        <v>8996160.4777773004</v>
      </c>
      <c r="K88" s="12">
        <v>1778722.0025748084</v>
      </c>
      <c r="L88" s="12">
        <v>0</v>
      </c>
      <c r="M88" s="13">
        <f>SUM(I88:L88)</f>
        <v>11176012.99436211</v>
      </c>
      <c r="N88" s="12">
        <v>29176.958909999998</v>
      </c>
      <c r="O88" s="12">
        <v>0</v>
      </c>
      <c r="P88" s="12">
        <v>60609.86982</v>
      </c>
      <c r="Q88" s="12">
        <v>0</v>
      </c>
      <c r="R88" s="12">
        <v>0</v>
      </c>
      <c r="S88" s="12">
        <v>1817465.9621434724</v>
      </c>
      <c r="T88" s="12">
        <v>649108.24447852955</v>
      </c>
    </row>
    <row r="89" spans="1:20" x14ac:dyDescent="0.3">
      <c r="A89" s="10" t="s">
        <v>121</v>
      </c>
      <c r="B89" s="11">
        <v>43344</v>
      </c>
      <c r="C89" s="12">
        <v>1987948.7134701146</v>
      </c>
      <c r="D89" s="12">
        <v>1218428.1651687673</v>
      </c>
      <c r="E89" s="13">
        <f t="shared" si="10"/>
        <v>769520.5483013473</v>
      </c>
      <c r="F89" s="12">
        <v>4114993.4192210371</v>
      </c>
      <c r="G89" s="12">
        <v>8847079.4530986659</v>
      </c>
      <c r="H89" s="13">
        <f t="shared" si="9"/>
        <v>12962072.872319702</v>
      </c>
      <c r="I89" s="12">
        <v>379810.72555999999</v>
      </c>
      <c r="J89" s="12">
        <v>9100273.0131449606</v>
      </c>
      <c r="K89" s="12">
        <v>1778488.2459300256</v>
      </c>
      <c r="L89" s="12">
        <v>0</v>
      </c>
      <c r="M89" s="13">
        <f t="shared" si="8"/>
        <v>11258571.984634986</v>
      </c>
      <c r="N89" s="12">
        <v>28541.657919999994</v>
      </c>
      <c r="O89" s="12">
        <v>0</v>
      </c>
      <c r="P89" s="12">
        <v>53292.362549999998</v>
      </c>
      <c r="Q89" s="12">
        <v>0</v>
      </c>
      <c r="R89" s="12">
        <v>0</v>
      </c>
      <c r="S89" s="12">
        <v>1877981.5002890541</v>
      </c>
      <c r="T89" s="12">
        <v>513205.91992322518</v>
      </c>
    </row>
    <row r="90" spans="1:20" x14ac:dyDescent="0.3">
      <c r="A90" s="10" t="s">
        <v>122</v>
      </c>
      <c r="B90" s="11">
        <v>43374</v>
      </c>
      <c r="C90" s="12">
        <v>2169951.4344816487</v>
      </c>
      <c r="D90" s="12">
        <v>1310194.2321388244</v>
      </c>
      <c r="E90" s="13">
        <f t="shared" si="10"/>
        <v>859757.20234282431</v>
      </c>
      <c r="F90" s="12">
        <v>2503998.157187853</v>
      </c>
      <c r="G90" s="12">
        <v>8662893.6791054122</v>
      </c>
      <c r="H90" s="13">
        <f>SUM(F90:G90)</f>
        <v>11166891.836293265</v>
      </c>
      <c r="I90" s="12">
        <v>373362.6941299999</v>
      </c>
      <c r="J90" s="12">
        <v>8983957.554181518</v>
      </c>
      <c r="K90" s="12">
        <v>1769689.1674939017</v>
      </c>
      <c r="L90" s="12">
        <v>0</v>
      </c>
      <c r="M90" s="13">
        <f>SUM(I90:L90)</f>
        <v>11127009.41580542</v>
      </c>
      <c r="N90" s="12">
        <v>27062.474879999994</v>
      </c>
      <c r="O90" s="12">
        <v>0</v>
      </c>
      <c r="P90" s="12">
        <v>53343.266629999998</v>
      </c>
      <c r="Q90" s="12">
        <v>0</v>
      </c>
      <c r="R90" s="12">
        <v>0</v>
      </c>
      <c r="S90" s="12">
        <v>494159.8950110795</v>
      </c>
      <c r="T90" s="12">
        <v>325073.99163800047</v>
      </c>
    </row>
    <row r="91" spans="1:20" x14ac:dyDescent="0.3">
      <c r="A91" s="10" t="s">
        <v>123</v>
      </c>
      <c r="B91" s="11">
        <v>43405</v>
      </c>
      <c r="C91" s="12">
        <v>2295932.0823040004</v>
      </c>
      <c r="D91" s="12">
        <v>1296459.8310503897</v>
      </c>
      <c r="E91" s="13">
        <f t="shared" si="10"/>
        <v>999472.25125361071</v>
      </c>
      <c r="F91" s="12">
        <v>2437242.2650523577</v>
      </c>
      <c r="G91" s="12">
        <v>8642427.3423370011</v>
      </c>
      <c r="H91" s="13">
        <f>SUM(F91:G91)</f>
        <v>11079669.607389359</v>
      </c>
      <c r="I91" s="12">
        <v>388581.58891000005</v>
      </c>
      <c r="J91" s="12">
        <v>9073127.4038901217</v>
      </c>
      <c r="K91" s="12">
        <v>1752314.3461551741</v>
      </c>
      <c r="L91" s="12">
        <v>0</v>
      </c>
      <c r="M91" s="13">
        <f>SUM(I91:L91)</f>
        <v>11214023.338955296</v>
      </c>
      <c r="N91" s="12">
        <v>29356.736309999997</v>
      </c>
      <c r="O91" s="12">
        <v>0</v>
      </c>
      <c r="P91" s="12">
        <v>53186.585909999994</v>
      </c>
      <c r="Q91" s="12">
        <v>0</v>
      </c>
      <c r="R91" s="12">
        <v>0</v>
      </c>
      <c r="S91" s="12">
        <v>302346.29147685762</v>
      </c>
      <c r="T91" s="12">
        <v>480228.9098038798</v>
      </c>
    </row>
    <row r="92" spans="1:20" ht="14.25" customHeight="1" x14ac:dyDescent="0.3">
      <c r="A92" s="10" t="s">
        <v>124</v>
      </c>
      <c r="B92" s="11">
        <v>43435</v>
      </c>
      <c r="C92" s="12">
        <v>2535897.0922362339</v>
      </c>
      <c r="D92" s="12">
        <v>1196981.2260738942</v>
      </c>
      <c r="E92" s="13">
        <f t="shared" si="10"/>
        <v>1338915.8661623397</v>
      </c>
      <c r="F92" s="12">
        <v>2203878.5406933492</v>
      </c>
      <c r="G92" s="12">
        <v>8664124.4016685765</v>
      </c>
      <c r="H92" s="13">
        <f>SUM(F92:G92)</f>
        <v>10868002.942361925</v>
      </c>
      <c r="I92" s="12">
        <v>383564.93226000003</v>
      </c>
      <c r="J92" s="12">
        <v>9168126.6144897901</v>
      </c>
      <c r="K92" s="12">
        <v>1763430.5951036266</v>
      </c>
      <c r="L92" s="12">
        <v>0</v>
      </c>
      <c r="M92" s="13">
        <f>SUM(I92:L92)</f>
        <v>11315122.141853416</v>
      </c>
      <c r="N92" s="12">
        <v>29358.411169999996</v>
      </c>
      <c r="O92" s="12">
        <v>0</v>
      </c>
      <c r="P92" s="12">
        <v>51986.698369999998</v>
      </c>
      <c r="Q92" s="12">
        <v>0</v>
      </c>
      <c r="R92" s="12">
        <v>0</v>
      </c>
      <c r="S92" s="12">
        <v>234809.01569856214</v>
      </c>
      <c r="T92" s="12">
        <v>575642.54536199966</v>
      </c>
    </row>
    <row r="93" spans="1:20" ht="14.25" customHeight="1" x14ac:dyDescent="0.3">
      <c r="A93" s="10" t="s">
        <v>125</v>
      </c>
      <c r="B93" s="11">
        <v>43466</v>
      </c>
      <c r="C93" s="12">
        <v>2674838.562845692</v>
      </c>
      <c r="D93" s="12">
        <v>1251428.4599007808</v>
      </c>
      <c r="E93" s="13">
        <f t="shared" si="10"/>
        <v>1423410.1029449112</v>
      </c>
      <c r="F93" s="12">
        <v>2168725.7381862518</v>
      </c>
      <c r="G93" s="12">
        <v>8608897.2843711246</v>
      </c>
      <c r="H93" s="13">
        <f>SUM(F93:G93)</f>
        <v>10777623.022557376</v>
      </c>
      <c r="I93" s="12">
        <v>364292.30093999993</v>
      </c>
      <c r="J93" s="12">
        <v>9132263.9095746092</v>
      </c>
      <c r="K93" s="12">
        <v>1784065.7910110708</v>
      </c>
      <c r="L93" s="12">
        <v>0</v>
      </c>
      <c r="M93" s="13">
        <f>SUM(I93:L93)</f>
        <v>11280622.00152568</v>
      </c>
      <c r="N93" s="12">
        <v>29342.284089999997</v>
      </c>
      <c r="O93" s="12">
        <v>0</v>
      </c>
      <c r="P93" s="12">
        <v>48415.352340000005</v>
      </c>
      <c r="Q93" s="12">
        <v>0</v>
      </c>
      <c r="R93" s="12">
        <v>0</v>
      </c>
      <c r="S93" s="12">
        <v>199662.23356930353</v>
      </c>
      <c r="T93" s="12">
        <v>642991.25750085828</v>
      </c>
    </row>
    <row r="94" spans="1:20" ht="14.25" customHeight="1" x14ac:dyDescent="0.3">
      <c r="A94" s="10" t="s">
        <v>126</v>
      </c>
      <c r="B94" s="11">
        <v>43497</v>
      </c>
      <c r="C94" s="12">
        <v>2685441.2222836642</v>
      </c>
      <c r="D94" s="12">
        <v>1253234.5853546704</v>
      </c>
      <c r="E94" s="13">
        <f t="shared" si="10"/>
        <v>1432206.6369289937</v>
      </c>
      <c r="F94" s="12">
        <v>2240509.3556474941</v>
      </c>
      <c r="G94" s="12">
        <v>8621098.072019577</v>
      </c>
      <c r="H94" s="13">
        <f>SUM(F94:G94)</f>
        <v>10861607.42766707</v>
      </c>
      <c r="I94" s="12">
        <v>363162.87466999993</v>
      </c>
      <c r="J94" s="12">
        <v>9223086.0213246495</v>
      </c>
      <c r="K94" s="12">
        <v>1772444.7417266672</v>
      </c>
      <c r="L94" s="12">
        <v>0</v>
      </c>
      <c r="M94" s="13">
        <f>SUM(I94:L94)</f>
        <v>11358693.637721317</v>
      </c>
      <c r="N94" s="12">
        <v>29291.944259999997</v>
      </c>
      <c r="O94" s="12">
        <v>0</v>
      </c>
      <c r="P94" s="12">
        <v>48351.921989999995</v>
      </c>
      <c r="Q94" s="12">
        <v>0</v>
      </c>
      <c r="R94" s="12">
        <v>0</v>
      </c>
      <c r="S94" s="12">
        <v>202304.6633499465</v>
      </c>
      <c r="T94" s="12">
        <v>655171.90061236999</v>
      </c>
    </row>
    <row r="95" spans="1:20" ht="14.25" customHeight="1" x14ac:dyDescent="0.3">
      <c r="A95" s="10" t="s">
        <v>127</v>
      </c>
      <c r="B95" s="11"/>
      <c r="C95" s="12">
        <v>2933921.4665335873</v>
      </c>
      <c r="D95" s="12">
        <v>1284510.1488282934</v>
      </c>
      <c r="E95" s="13">
        <f t="shared" si="10"/>
        <v>1649411.3177052939</v>
      </c>
      <c r="F95" s="12">
        <v>2312681.5063117854</v>
      </c>
      <c r="G95" s="12">
        <v>8596826.82374705</v>
      </c>
      <c r="H95" s="13">
        <f t="shared" ref="H95:H158" si="11">SUM(F95:G95)</f>
        <v>10909508.330058835</v>
      </c>
      <c r="I95" s="12">
        <v>308091.74956999999</v>
      </c>
      <c r="J95" s="12">
        <v>9463718.0176218823</v>
      </c>
      <c r="K95" s="12">
        <v>1780950.2624844662</v>
      </c>
      <c r="L95" s="12">
        <v>0</v>
      </c>
      <c r="M95" s="13">
        <f t="shared" ref="M95:M158" si="12">SUM(I95:L95)</f>
        <v>11552760.02967635</v>
      </c>
      <c r="N95" s="12">
        <v>35418.084689999989</v>
      </c>
      <c r="O95" s="12">
        <v>0</v>
      </c>
      <c r="P95" s="12">
        <v>47081.044529999999</v>
      </c>
      <c r="Q95" s="12">
        <v>0</v>
      </c>
      <c r="R95" s="12">
        <v>0</v>
      </c>
      <c r="S95" s="12">
        <v>109284.0893263421</v>
      </c>
      <c r="T95" s="12">
        <v>814376.40515096276</v>
      </c>
    </row>
    <row r="96" spans="1:20" x14ac:dyDescent="0.3">
      <c r="A96" s="10" t="s">
        <v>128</v>
      </c>
      <c r="B96" s="14" t="s">
        <v>38</v>
      </c>
      <c r="C96" s="12">
        <v>2850429.7365896078</v>
      </c>
      <c r="D96" s="12">
        <v>1206758.1355924215</v>
      </c>
      <c r="E96" s="13">
        <f t="shared" si="10"/>
        <v>1643671.6009971863</v>
      </c>
      <c r="F96" s="12">
        <v>2349740.4768242794</v>
      </c>
      <c r="G96" s="12">
        <v>8586319.0249959007</v>
      </c>
      <c r="H96" s="13">
        <f t="shared" si="11"/>
        <v>10936059.501820181</v>
      </c>
      <c r="I96" s="12">
        <v>312232.93115999992</v>
      </c>
      <c r="J96" s="12">
        <v>9408186.666918315</v>
      </c>
      <c r="K96" s="12">
        <v>1772213.5476217351</v>
      </c>
      <c r="L96" s="12">
        <v>0</v>
      </c>
      <c r="M96" s="13">
        <f t="shared" si="12"/>
        <v>11492633.145700049</v>
      </c>
      <c r="N96" s="12">
        <v>33766.549279999992</v>
      </c>
      <c r="O96" s="12">
        <v>0</v>
      </c>
      <c r="P96" s="12">
        <v>47044.212870000003</v>
      </c>
      <c r="Q96" s="12">
        <v>0</v>
      </c>
      <c r="R96" s="12">
        <v>0</v>
      </c>
      <c r="S96" s="12">
        <v>157183.95973221678</v>
      </c>
      <c r="T96" s="12">
        <v>849103.24165857816</v>
      </c>
    </row>
    <row r="97" spans="1:20" x14ac:dyDescent="0.3">
      <c r="A97" s="10" t="s">
        <v>129</v>
      </c>
      <c r="B97" s="14"/>
      <c r="C97" s="12">
        <v>2892314.4550368725</v>
      </c>
      <c r="D97" s="12">
        <v>1196968.0984093756</v>
      </c>
      <c r="E97" s="13">
        <f t="shared" si="10"/>
        <v>1695346.3566274969</v>
      </c>
      <c r="F97" s="12">
        <v>2387076.6561703691</v>
      </c>
      <c r="G97" s="12">
        <v>8573702.8775800224</v>
      </c>
      <c r="H97" s="13">
        <f t="shared" si="11"/>
        <v>10960779.533750392</v>
      </c>
      <c r="I97" s="12">
        <v>309074.12014000001</v>
      </c>
      <c r="J97" s="12">
        <v>9431222.0127592459</v>
      </c>
      <c r="K97" s="12">
        <v>1781511.1322516811</v>
      </c>
      <c r="L97" s="12">
        <v>0</v>
      </c>
      <c r="M97" s="13">
        <f t="shared" si="12"/>
        <v>11521807.265150927</v>
      </c>
      <c r="N97" s="12">
        <v>33614.164189999996</v>
      </c>
      <c r="O97" s="12">
        <v>0</v>
      </c>
      <c r="P97" s="12">
        <v>47353.52233</v>
      </c>
      <c r="Q97" s="12">
        <v>0</v>
      </c>
      <c r="R97" s="12">
        <v>0</v>
      </c>
      <c r="S97" s="12">
        <v>161706.72656878782</v>
      </c>
      <c r="T97" s="12">
        <v>891644.21905190963</v>
      </c>
    </row>
    <row r="98" spans="1:20" x14ac:dyDescent="0.3">
      <c r="A98" s="10" t="s">
        <v>130</v>
      </c>
      <c r="B98" s="14"/>
      <c r="C98" s="12">
        <v>3070261.9133406226</v>
      </c>
      <c r="D98" s="12">
        <v>1288595.0413797223</v>
      </c>
      <c r="E98" s="13">
        <f t="shared" si="10"/>
        <v>1781666.8719609003</v>
      </c>
      <c r="F98" s="12">
        <v>2348108.991348288</v>
      </c>
      <c r="G98" s="12">
        <v>8602022.4551112894</v>
      </c>
      <c r="H98" s="13">
        <f t="shared" si="11"/>
        <v>10950131.446459576</v>
      </c>
      <c r="I98" s="12">
        <v>288084.56083000009</v>
      </c>
      <c r="J98" s="12">
        <v>9561526.5304960646</v>
      </c>
      <c r="K98" s="12">
        <v>1783901.4198072045</v>
      </c>
      <c r="L98" s="12">
        <v>0</v>
      </c>
      <c r="M98" s="13">
        <f t="shared" si="12"/>
        <v>11633512.51113327</v>
      </c>
      <c r="N98" s="12">
        <v>34779.42886</v>
      </c>
      <c r="O98" s="12">
        <v>0</v>
      </c>
      <c r="P98" s="12">
        <v>45975.308859999997</v>
      </c>
      <c r="Q98" s="12">
        <v>0</v>
      </c>
      <c r="R98" s="12">
        <v>0</v>
      </c>
      <c r="S98" s="12">
        <v>148376.07332654437</v>
      </c>
      <c r="T98" s="12">
        <v>869154.99624351296</v>
      </c>
    </row>
    <row r="99" spans="1:20" x14ac:dyDescent="0.3">
      <c r="A99" s="10" t="s">
        <v>131</v>
      </c>
      <c r="B99" s="14"/>
      <c r="C99" s="12">
        <v>2985223.1235924489</v>
      </c>
      <c r="D99" s="12">
        <v>1285070.0033551548</v>
      </c>
      <c r="E99" s="13">
        <f t="shared" si="10"/>
        <v>1700153.1202372941</v>
      </c>
      <c r="F99" s="12">
        <v>2290110.4705603318</v>
      </c>
      <c r="G99" s="12">
        <v>8615662.459792655</v>
      </c>
      <c r="H99" s="13">
        <f t="shared" si="11"/>
        <v>10905772.930352986</v>
      </c>
      <c r="I99" s="12">
        <v>290391.86882000003</v>
      </c>
      <c r="J99" s="12">
        <v>9468134.0114228521</v>
      </c>
      <c r="K99" s="12">
        <v>1778521.9253782826</v>
      </c>
      <c r="L99" s="12">
        <v>0</v>
      </c>
      <c r="M99" s="13">
        <f t="shared" si="12"/>
        <v>11537047.805621136</v>
      </c>
      <c r="N99" s="12">
        <v>34759.038629999995</v>
      </c>
      <c r="O99" s="12">
        <v>0</v>
      </c>
      <c r="P99" s="12">
        <v>45983.232550000001</v>
      </c>
      <c r="Q99" s="12">
        <v>0</v>
      </c>
      <c r="R99" s="12">
        <v>0</v>
      </c>
      <c r="S99" s="12">
        <v>174961.51858579717</v>
      </c>
      <c r="T99" s="12">
        <v>813174.45326855558</v>
      </c>
    </row>
    <row r="100" spans="1:20" x14ac:dyDescent="0.3">
      <c r="A100" s="10" t="s">
        <v>132</v>
      </c>
      <c r="B100" s="14"/>
      <c r="C100" s="12">
        <v>3016728.8504762882</v>
      </c>
      <c r="D100" s="12">
        <v>1281442.1388106172</v>
      </c>
      <c r="E100" s="13">
        <f t="shared" si="10"/>
        <v>1735286.7116656711</v>
      </c>
      <c r="F100" s="12">
        <v>2306860.9796280167</v>
      </c>
      <c r="G100" s="12">
        <v>8535431.0838542376</v>
      </c>
      <c r="H100" s="13">
        <f t="shared" si="11"/>
        <v>10842292.063482255</v>
      </c>
      <c r="I100" s="12">
        <v>295368.33244999993</v>
      </c>
      <c r="J100" s="12">
        <v>9450917.543163212</v>
      </c>
      <c r="K100" s="12">
        <v>1786335.1061026775</v>
      </c>
      <c r="L100" s="12">
        <v>0</v>
      </c>
      <c r="M100" s="13">
        <f t="shared" si="12"/>
        <v>11532620.98171589</v>
      </c>
      <c r="N100" s="12">
        <v>34766.429209999995</v>
      </c>
      <c r="O100" s="12">
        <v>0</v>
      </c>
      <c r="P100" s="12">
        <v>46076.43232</v>
      </c>
      <c r="Q100" s="12">
        <v>0</v>
      </c>
      <c r="R100" s="12">
        <v>0</v>
      </c>
      <c r="S100" s="12">
        <v>203498.60707172402</v>
      </c>
      <c r="T100" s="12">
        <v>760616.32426470728</v>
      </c>
    </row>
    <row r="101" spans="1:20" x14ac:dyDescent="0.3">
      <c r="A101" s="10" t="s">
        <v>133</v>
      </c>
      <c r="B101" s="14"/>
      <c r="C101" s="12">
        <v>2728355.3776825964</v>
      </c>
      <c r="D101" s="12">
        <v>1315114.9979189087</v>
      </c>
      <c r="E101" s="13">
        <f t="shared" si="10"/>
        <v>1413240.3797636877</v>
      </c>
      <c r="F101" s="12">
        <v>2322573.836170434</v>
      </c>
      <c r="G101" s="12">
        <v>8545440.8379371222</v>
      </c>
      <c r="H101" s="13">
        <f t="shared" si="11"/>
        <v>10868014.674107555</v>
      </c>
      <c r="I101" s="12">
        <v>284581.92706000013</v>
      </c>
      <c r="J101" s="12">
        <v>9447986.9887026679</v>
      </c>
      <c r="K101" s="12">
        <v>1760529.8131937238</v>
      </c>
      <c r="L101" s="12">
        <v>0</v>
      </c>
      <c r="M101" s="13">
        <f t="shared" si="12"/>
        <v>11493098.728956392</v>
      </c>
      <c r="N101" s="12">
        <v>34287.771639999999</v>
      </c>
      <c r="O101" s="12">
        <v>0</v>
      </c>
      <c r="P101" s="12">
        <v>44642.935850000002</v>
      </c>
      <c r="Q101" s="12">
        <v>0</v>
      </c>
      <c r="R101" s="12">
        <v>0</v>
      </c>
      <c r="S101" s="12">
        <v>228297.25055681495</v>
      </c>
      <c r="T101" s="12">
        <v>480928.36670119443</v>
      </c>
    </row>
    <row r="102" spans="1:20" x14ac:dyDescent="0.3">
      <c r="A102" s="10" t="s">
        <v>134</v>
      </c>
      <c r="B102" s="14"/>
      <c r="C102" s="12">
        <v>2719980.2190327551</v>
      </c>
      <c r="D102" s="12">
        <v>1345343.0127663868</v>
      </c>
      <c r="E102" s="13">
        <f t="shared" si="10"/>
        <v>1374637.2062663683</v>
      </c>
      <c r="F102" s="12">
        <v>2356555.495221734</v>
      </c>
      <c r="G102" s="12">
        <v>8580488.823625572</v>
      </c>
      <c r="H102" s="13">
        <f t="shared" si="11"/>
        <v>10937044.318847306</v>
      </c>
      <c r="I102" s="12">
        <v>275989.36891000014</v>
      </c>
      <c r="J102" s="12">
        <v>9422628.7758116219</v>
      </c>
      <c r="K102" s="12">
        <v>1754129.2479607803</v>
      </c>
      <c r="L102" s="12">
        <v>0</v>
      </c>
      <c r="M102" s="13">
        <f t="shared" si="12"/>
        <v>11452747.392682401</v>
      </c>
      <c r="N102" s="12">
        <v>34261.541870000001</v>
      </c>
      <c r="O102" s="12">
        <v>0</v>
      </c>
      <c r="P102" s="12">
        <v>45451.524469999997</v>
      </c>
      <c r="Q102" s="12">
        <v>0</v>
      </c>
      <c r="R102" s="12">
        <v>0</v>
      </c>
      <c r="S102" s="12">
        <v>248910.31443769694</v>
      </c>
      <c r="T102" s="12">
        <v>530310.75146853365</v>
      </c>
    </row>
    <row r="103" spans="1:20" x14ac:dyDescent="0.3">
      <c r="A103" s="10" t="s">
        <v>135</v>
      </c>
      <c r="B103" s="14"/>
      <c r="C103" s="12">
        <v>2690386.676671464</v>
      </c>
      <c r="D103" s="12">
        <v>1257394.0864235973</v>
      </c>
      <c r="E103" s="13">
        <f t="shared" si="10"/>
        <v>1432992.5902478667</v>
      </c>
      <c r="F103" s="12">
        <v>2400506.2999140741</v>
      </c>
      <c r="G103" s="12">
        <v>8589163.1131533124</v>
      </c>
      <c r="H103" s="13">
        <f t="shared" si="11"/>
        <v>10989669.413067386</v>
      </c>
      <c r="I103" s="12">
        <v>300749.55502000009</v>
      </c>
      <c r="J103" s="12">
        <v>9491266.1797887497</v>
      </c>
      <c r="K103" s="12">
        <v>1747140.247106941</v>
      </c>
      <c r="L103" s="12">
        <v>0</v>
      </c>
      <c r="M103" s="13">
        <f t="shared" si="12"/>
        <v>11539155.981915692</v>
      </c>
      <c r="N103" s="12">
        <v>34214.026539999999</v>
      </c>
      <c r="O103" s="12">
        <v>0</v>
      </c>
      <c r="P103" s="12">
        <v>45569.890060000005</v>
      </c>
      <c r="Q103" s="12">
        <v>0</v>
      </c>
      <c r="R103" s="12">
        <v>0</v>
      </c>
      <c r="S103" s="12">
        <v>263692.04319427907</v>
      </c>
      <c r="T103" s="12">
        <v>540030.06013862405</v>
      </c>
    </row>
    <row r="104" spans="1:20" x14ac:dyDescent="0.3">
      <c r="A104" s="10" t="s">
        <v>136</v>
      </c>
      <c r="B104" s="14"/>
      <c r="C104" s="12">
        <v>3005648.5189832649</v>
      </c>
      <c r="D104" s="12">
        <v>1341479.2411384569</v>
      </c>
      <c r="E104" s="13">
        <f t="shared" si="10"/>
        <v>1664169.2778448081</v>
      </c>
      <c r="F104" s="12">
        <v>2227024.2722221958</v>
      </c>
      <c r="G104" s="12">
        <v>8630925.0213528946</v>
      </c>
      <c r="H104" s="13">
        <f t="shared" si="11"/>
        <v>10857949.293575089</v>
      </c>
      <c r="I104" s="12">
        <v>290660.42177000002</v>
      </c>
      <c r="J104" s="12">
        <v>9612752.7211099472</v>
      </c>
      <c r="K104" s="12">
        <v>1753211.3724587809</v>
      </c>
      <c r="L104" s="12">
        <v>0</v>
      </c>
      <c r="M104" s="13">
        <f t="shared" si="12"/>
        <v>11656624.515338728</v>
      </c>
      <c r="N104" s="12">
        <v>34470.323349999999</v>
      </c>
      <c r="O104" s="12">
        <v>0</v>
      </c>
      <c r="P104" s="12">
        <v>44447.720159999997</v>
      </c>
      <c r="Q104" s="12">
        <v>0</v>
      </c>
      <c r="R104" s="12">
        <v>0</v>
      </c>
      <c r="S104" s="12">
        <v>263588.2367283036</v>
      </c>
      <c r="T104" s="12">
        <v>522987.77700834814</v>
      </c>
    </row>
    <row r="105" spans="1:20" x14ac:dyDescent="0.3">
      <c r="A105" s="10">
        <v>43831</v>
      </c>
      <c r="B105" s="14"/>
      <c r="C105" s="12">
        <v>3192363.8337772181</v>
      </c>
      <c r="D105" s="12">
        <v>1313269.3703609011</v>
      </c>
      <c r="E105" s="13">
        <f t="shared" si="10"/>
        <v>1879094.463416317</v>
      </c>
      <c r="F105" s="12">
        <v>2212154.1528717317</v>
      </c>
      <c r="G105" s="12">
        <v>8526931.6566266213</v>
      </c>
      <c r="H105" s="13">
        <f t="shared" si="11"/>
        <v>10739085.809498353</v>
      </c>
      <c r="I105" s="12">
        <v>279482.00110000011</v>
      </c>
      <c r="J105" s="12">
        <v>9603474.6371421441</v>
      </c>
      <c r="K105" s="12">
        <v>1733587.183163773</v>
      </c>
      <c r="L105" s="12">
        <v>0</v>
      </c>
      <c r="M105" s="13">
        <f t="shared" si="12"/>
        <v>11616543.821405917</v>
      </c>
      <c r="N105" s="12">
        <v>34102.582820000003</v>
      </c>
      <c r="O105" s="12">
        <v>0</v>
      </c>
      <c r="P105" s="12">
        <v>44414.859779999999</v>
      </c>
      <c r="Q105" s="12">
        <v>0</v>
      </c>
      <c r="R105" s="12">
        <v>0</v>
      </c>
      <c r="S105" s="12">
        <v>287566.95379519812</v>
      </c>
      <c r="T105" s="12">
        <v>635552.05888130702</v>
      </c>
    </row>
    <row r="106" spans="1:20" x14ac:dyDescent="0.3">
      <c r="A106" s="10">
        <v>43862</v>
      </c>
      <c r="B106" s="14"/>
      <c r="C106" s="12">
        <v>3164666.485727773</v>
      </c>
      <c r="D106" s="12">
        <v>1268810.336287668</v>
      </c>
      <c r="E106" s="13">
        <f t="shared" si="10"/>
        <v>1895856.1494401051</v>
      </c>
      <c r="F106" s="12">
        <v>2229907.6114716642</v>
      </c>
      <c r="G106" s="12">
        <v>8590016.6076214425</v>
      </c>
      <c r="H106" s="13">
        <f t="shared" si="11"/>
        <v>10819924.219093107</v>
      </c>
      <c r="I106" s="12">
        <v>287932.1118034714</v>
      </c>
      <c r="J106" s="12">
        <v>9844356.4395498633</v>
      </c>
      <c r="K106" s="12">
        <v>1729626.8550054182</v>
      </c>
      <c r="L106" s="12">
        <v>0</v>
      </c>
      <c r="M106" s="13">
        <f t="shared" si="12"/>
        <v>11861915.406358754</v>
      </c>
      <c r="N106" s="12">
        <v>34496.498089999994</v>
      </c>
      <c r="O106" s="12">
        <v>0</v>
      </c>
      <c r="P106" s="12">
        <v>43907.715779999999</v>
      </c>
      <c r="Q106" s="12">
        <v>0</v>
      </c>
      <c r="R106" s="12">
        <v>0</v>
      </c>
      <c r="S106" s="12">
        <v>223984.58320341236</v>
      </c>
      <c r="T106" s="12">
        <v>551476.16718013864</v>
      </c>
    </row>
    <row r="107" spans="1:20" x14ac:dyDescent="0.3">
      <c r="A107" s="10">
        <v>43891</v>
      </c>
      <c r="B107" s="14"/>
      <c r="C107" s="12">
        <v>3373548.2923783311</v>
      </c>
      <c r="D107" s="12">
        <v>1249493.5697241859</v>
      </c>
      <c r="E107" s="13">
        <f t="shared" si="10"/>
        <v>2124054.7226541452</v>
      </c>
      <c r="F107" s="12">
        <v>2300188.9702365878</v>
      </c>
      <c r="G107" s="12">
        <v>8544079.1025934927</v>
      </c>
      <c r="H107" s="13">
        <f t="shared" si="11"/>
        <v>10844268.072830081</v>
      </c>
      <c r="I107" s="12">
        <v>244041.0503713435</v>
      </c>
      <c r="J107" s="12">
        <v>9977964.6665180754</v>
      </c>
      <c r="K107" s="12">
        <v>1720374.2495742447</v>
      </c>
      <c r="L107" s="12">
        <v>0</v>
      </c>
      <c r="M107" s="13">
        <f t="shared" si="12"/>
        <v>11942379.966463663</v>
      </c>
      <c r="N107" s="12">
        <v>38325.370089999997</v>
      </c>
      <c r="O107" s="12">
        <v>0</v>
      </c>
      <c r="P107" s="12">
        <v>41280.36391</v>
      </c>
      <c r="Q107" s="12">
        <v>0</v>
      </c>
      <c r="R107" s="12">
        <v>0</v>
      </c>
      <c r="S107" s="12">
        <v>279914.06973269372</v>
      </c>
      <c r="T107" s="12">
        <v>666423.02773268463</v>
      </c>
    </row>
    <row r="108" spans="1:20" x14ac:dyDescent="0.3">
      <c r="A108" s="10">
        <v>43922</v>
      </c>
      <c r="B108" s="14"/>
      <c r="C108" s="12">
        <v>3508132.3119754335</v>
      </c>
      <c r="D108" s="12">
        <v>1210353.4496262362</v>
      </c>
      <c r="E108" s="13">
        <f t="shared" si="10"/>
        <v>2297778.8623491973</v>
      </c>
      <c r="F108" s="12">
        <v>2310203.2634998122</v>
      </c>
      <c r="G108" s="12">
        <v>8487237.0559743661</v>
      </c>
      <c r="H108" s="13">
        <f t="shared" si="11"/>
        <v>10797440.319474179</v>
      </c>
      <c r="I108" s="12">
        <v>277612.71441862686</v>
      </c>
      <c r="J108" s="12">
        <v>9986626.200104313</v>
      </c>
      <c r="K108" s="12">
        <v>1715453.8079253694</v>
      </c>
      <c r="L108" s="12">
        <v>0</v>
      </c>
      <c r="M108" s="13">
        <f t="shared" si="12"/>
        <v>11979692.72244831</v>
      </c>
      <c r="N108" s="12">
        <v>43494.882690000006</v>
      </c>
      <c r="O108" s="12">
        <v>0</v>
      </c>
      <c r="P108" s="12">
        <v>41280.36391</v>
      </c>
      <c r="Q108" s="12">
        <v>0</v>
      </c>
      <c r="R108" s="12">
        <v>0</v>
      </c>
      <c r="S108" s="12">
        <v>296050.22723761434</v>
      </c>
      <c r="T108" s="12">
        <v>734700.98652242846</v>
      </c>
    </row>
    <row r="109" spans="1:20" x14ac:dyDescent="0.3">
      <c r="A109" s="10">
        <v>43952</v>
      </c>
      <c r="B109" s="14"/>
      <c r="C109" s="12">
        <v>3371007.1040809304</v>
      </c>
      <c r="D109" s="12">
        <v>1200650.7074399074</v>
      </c>
      <c r="E109" s="13">
        <f t="shared" si="10"/>
        <v>2170356.396641023</v>
      </c>
      <c r="F109" s="12">
        <v>2432094.4023296731</v>
      </c>
      <c r="G109" s="12">
        <v>8522552.6126854364</v>
      </c>
      <c r="H109" s="13">
        <f t="shared" si="11"/>
        <v>10954647.01501511</v>
      </c>
      <c r="I109" s="12">
        <v>273956.24292034504</v>
      </c>
      <c r="J109" s="12">
        <v>10066135.727637574</v>
      </c>
      <c r="K109" s="12">
        <v>1690996.7489384299</v>
      </c>
      <c r="L109" s="12">
        <v>0</v>
      </c>
      <c r="M109" s="13">
        <f t="shared" si="12"/>
        <v>12031088.719496349</v>
      </c>
      <c r="N109" s="12">
        <v>43604.922320000005</v>
      </c>
      <c r="O109" s="12">
        <v>0</v>
      </c>
      <c r="P109" s="12">
        <v>41280.36391</v>
      </c>
      <c r="Q109" s="12">
        <v>0</v>
      </c>
      <c r="R109" s="12">
        <v>0</v>
      </c>
      <c r="S109" s="12">
        <v>295900.3268854206</v>
      </c>
      <c r="T109" s="12">
        <v>713129.08106189547</v>
      </c>
    </row>
    <row r="110" spans="1:20" x14ac:dyDescent="0.3">
      <c r="A110" s="10">
        <v>43983</v>
      </c>
      <c r="B110" s="14"/>
      <c r="C110" s="12">
        <v>3624603.2425372126</v>
      </c>
      <c r="D110" s="12">
        <v>1542508.5993902534</v>
      </c>
      <c r="E110" s="13">
        <f t="shared" si="10"/>
        <v>2082094.6431469591</v>
      </c>
      <c r="F110" s="12">
        <v>2187892.8116446836</v>
      </c>
      <c r="G110" s="12">
        <v>8468463.9753140509</v>
      </c>
      <c r="H110" s="13">
        <f t="shared" si="11"/>
        <v>10656356.786958735</v>
      </c>
      <c r="I110" s="12">
        <v>189268.26560061704</v>
      </c>
      <c r="J110" s="12">
        <v>10102525.341721771</v>
      </c>
      <c r="K110" s="12">
        <v>1677492.1186636863</v>
      </c>
      <c r="L110" s="12">
        <v>0</v>
      </c>
      <c r="M110" s="13">
        <f t="shared" si="12"/>
        <v>11969285.725986075</v>
      </c>
      <c r="N110" s="12">
        <v>43713.487890000011</v>
      </c>
      <c r="O110" s="12">
        <v>0</v>
      </c>
      <c r="P110" s="12">
        <v>40116.649079999996</v>
      </c>
      <c r="Q110" s="12">
        <v>0</v>
      </c>
      <c r="R110" s="12">
        <v>0</v>
      </c>
      <c r="S110" s="12">
        <v>277775.18067412591</v>
      </c>
      <c r="T110" s="12">
        <v>407560.38638315524</v>
      </c>
    </row>
    <row r="111" spans="1:20" x14ac:dyDescent="0.3">
      <c r="A111" s="10">
        <v>44013</v>
      </c>
      <c r="B111" s="14"/>
      <c r="C111" s="12">
        <v>3613818.9353450728</v>
      </c>
      <c r="D111" s="12">
        <v>1512047.4510783711</v>
      </c>
      <c r="E111" s="13">
        <f t="shared" si="10"/>
        <v>2101771.4842667016</v>
      </c>
      <c r="F111" s="12">
        <v>2288726.5022473708</v>
      </c>
      <c r="G111" s="12">
        <v>8480588.0437082686</v>
      </c>
      <c r="H111" s="13">
        <f t="shared" si="11"/>
        <v>10769314.545955639</v>
      </c>
      <c r="I111" s="12">
        <v>203200.51138000016</v>
      </c>
      <c r="J111" s="12">
        <v>10192329.306833472</v>
      </c>
      <c r="K111" s="12">
        <v>1671175.0032037217</v>
      </c>
      <c r="L111" s="12">
        <v>0</v>
      </c>
      <c r="M111" s="13">
        <f t="shared" si="12"/>
        <v>12066704.821417194</v>
      </c>
      <c r="N111" s="12">
        <v>43781.186160000005</v>
      </c>
      <c r="O111" s="12">
        <v>0</v>
      </c>
      <c r="P111" s="12">
        <v>40116.649079999996</v>
      </c>
      <c r="Q111" s="12">
        <v>0</v>
      </c>
      <c r="R111" s="12">
        <v>0</v>
      </c>
      <c r="S111" s="12">
        <v>298421.21239392506</v>
      </c>
      <c r="T111" s="12">
        <v>422062.1621978039</v>
      </c>
    </row>
    <row r="112" spans="1:20" x14ac:dyDescent="0.3">
      <c r="A112" s="10">
        <v>44044</v>
      </c>
      <c r="B112" s="14"/>
      <c r="C112" s="12">
        <v>3541760.6362582613</v>
      </c>
      <c r="D112" s="12">
        <v>1523528.450785256</v>
      </c>
      <c r="E112" s="13">
        <f t="shared" si="10"/>
        <v>2018232.1854730053</v>
      </c>
      <c r="F112" s="12">
        <v>2334193.9759995593</v>
      </c>
      <c r="G112" s="12">
        <v>8475717.035481479</v>
      </c>
      <c r="H112" s="13">
        <f t="shared" si="11"/>
        <v>10809911.011481039</v>
      </c>
      <c r="I112" s="12">
        <v>204145.37100000028</v>
      </c>
      <c r="J112" s="12">
        <v>10333114.369465873</v>
      </c>
      <c r="K112" s="12">
        <v>1666977.5701350514</v>
      </c>
      <c r="L112" s="12">
        <v>0</v>
      </c>
      <c r="M112" s="13">
        <f t="shared" si="12"/>
        <v>12204237.310600923</v>
      </c>
      <c r="N112" s="12">
        <v>44777.429389999998</v>
      </c>
      <c r="O112" s="12">
        <v>0</v>
      </c>
      <c r="P112" s="12">
        <v>40116.649079999996</v>
      </c>
      <c r="Q112" s="12">
        <v>0</v>
      </c>
      <c r="R112" s="12">
        <v>0</v>
      </c>
      <c r="S112" s="12">
        <v>309434.43908126466</v>
      </c>
      <c r="T112" s="12">
        <v>229577.37255184422</v>
      </c>
    </row>
    <row r="113" spans="1:20" x14ac:dyDescent="0.3">
      <c r="A113" s="10">
        <v>44075</v>
      </c>
      <c r="B113" s="14"/>
      <c r="C113" s="12">
        <v>3383521.5706421896</v>
      </c>
      <c r="D113" s="12">
        <v>1517758.3347907322</v>
      </c>
      <c r="E113" s="13">
        <f t="shared" si="10"/>
        <v>1865763.2358514573</v>
      </c>
      <c r="F113" s="12">
        <v>2494553.9132470805</v>
      </c>
      <c r="G113" s="12">
        <v>8539013.4757170081</v>
      </c>
      <c r="H113" s="13">
        <f t="shared" si="11"/>
        <v>11033567.388964089</v>
      </c>
      <c r="I113" s="12">
        <v>202698.6311900001</v>
      </c>
      <c r="J113" s="12">
        <v>10324043.61933212</v>
      </c>
      <c r="K113" s="12">
        <v>1662178.015987156</v>
      </c>
      <c r="L113" s="12">
        <v>0</v>
      </c>
      <c r="M113" s="13">
        <f t="shared" si="12"/>
        <v>12188920.266509276</v>
      </c>
      <c r="N113" s="12">
        <v>40610.453950000003</v>
      </c>
      <c r="O113" s="12">
        <v>0</v>
      </c>
      <c r="P113" s="12">
        <v>38989.387909999998</v>
      </c>
      <c r="Q113" s="12">
        <v>0</v>
      </c>
      <c r="R113" s="12">
        <v>0</v>
      </c>
      <c r="S113" s="12">
        <v>324546.82751706452</v>
      </c>
      <c r="T113" s="12">
        <v>306263.68806622934</v>
      </c>
    </row>
    <row r="114" spans="1:20" x14ac:dyDescent="0.3">
      <c r="A114" s="10">
        <v>44105</v>
      </c>
      <c r="B114" s="14"/>
      <c r="C114" s="12">
        <v>3299365.2298792489</v>
      </c>
      <c r="D114" s="12">
        <v>1496350.3201934891</v>
      </c>
      <c r="E114" s="13">
        <f t="shared" si="10"/>
        <v>1803014.9096857598</v>
      </c>
      <c r="F114" s="12">
        <v>2559763.8142928244</v>
      </c>
      <c r="G114" s="12">
        <v>8559983.6773304306</v>
      </c>
      <c r="H114" s="13">
        <f t="shared" si="11"/>
        <v>11119747.491623254</v>
      </c>
      <c r="I114" s="12">
        <v>203903.74005000002</v>
      </c>
      <c r="J114" s="12">
        <v>10397678.009248227</v>
      </c>
      <c r="K114" s="12">
        <v>1659207.0970295325</v>
      </c>
      <c r="L114" s="12">
        <v>0</v>
      </c>
      <c r="M114" s="13">
        <f t="shared" si="12"/>
        <v>12260788.846327759</v>
      </c>
      <c r="N114" s="12">
        <v>55586.171419999999</v>
      </c>
      <c r="O114" s="12">
        <v>0</v>
      </c>
      <c r="P114" s="12">
        <v>38989.387909999998</v>
      </c>
      <c r="Q114" s="12">
        <v>0</v>
      </c>
      <c r="R114" s="12">
        <v>0</v>
      </c>
      <c r="S114" s="12">
        <v>338726.79897943954</v>
      </c>
      <c r="T114" s="12">
        <v>228671.19493895426</v>
      </c>
    </row>
    <row r="115" spans="1:20" x14ac:dyDescent="0.3">
      <c r="A115" s="10">
        <v>44136</v>
      </c>
      <c r="B115" s="14"/>
      <c r="C115" s="12">
        <v>3262375.9503631443</v>
      </c>
      <c r="D115" s="12">
        <v>1510807.151817807</v>
      </c>
      <c r="E115" s="13">
        <f t="shared" si="10"/>
        <v>1751568.7985453373</v>
      </c>
      <c r="F115" s="12">
        <v>2602324.8317552111</v>
      </c>
      <c r="G115" s="12">
        <v>8570879.6814019233</v>
      </c>
      <c r="H115" s="13">
        <f t="shared" si="11"/>
        <v>11173204.513157135</v>
      </c>
      <c r="I115" s="12">
        <v>209872.29617999995</v>
      </c>
      <c r="J115" s="12">
        <v>10423860.158488087</v>
      </c>
      <c r="K115" s="12">
        <v>1656218.1654225462</v>
      </c>
      <c r="L115" s="12">
        <v>0</v>
      </c>
      <c r="M115" s="13">
        <f t="shared" si="12"/>
        <v>12289950.620090634</v>
      </c>
      <c r="N115" s="12">
        <v>55677.401710000006</v>
      </c>
      <c r="O115" s="12">
        <v>0</v>
      </c>
      <c r="P115" s="12">
        <v>38989.387909999998</v>
      </c>
      <c r="Q115" s="12">
        <v>0</v>
      </c>
      <c r="R115" s="12">
        <v>0</v>
      </c>
      <c r="S115" s="12">
        <v>352225.19423636445</v>
      </c>
      <c r="T115" s="12">
        <v>187930.70486387709</v>
      </c>
    </row>
    <row r="116" spans="1:20" x14ac:dyDescent="0.3">
      <c r="A116" s="10">
        <v>44166</v>
      </c>
      <c r="B116" s="14"/>
      <c r="C116" s="12">
        <v>4047543.1920366157</v>
      </c>
      <c r="D116" s="12">
        <v>1707891.0355451605</v>
      </c>
      <c r="E116" s="13">
        <f t="shared" si="10"/>
        <v>2339652.1564914552</v>
      </c>
      <c r="F116" s="12">
        <v>2001889.439275681</v>
      </c>
      <c r="G116" s="12">
        <v>8562217.2791596223</v>
      </c>
      <c r="H116" s="13">
        <f t="shared" si="11"/>
        <v>10564106.718435302</v>
      </c>
      <c r="I116" s="12">
        <v>242915.99216000014</v>
      </c>
      <c r="J116" s="12">
        <v>10580062.025020737</v>
      </c>
      <c r="K116" s="12">
        <v>1678083.8303898599</v>
      </c>
      <c r="L116" s="12">
        <v>0</v>
      </c>
      <c r="M116" s="13">
        <f t="shared" si="12"/>
        <v>12501061.847570596</v>
      </c>
      <c r="N116" s="12">
        <v>55947.772380000002</v>
      </c>
      <c r="O116" s="12">
        <v>0</v>
      </c>
      <c r="P116" s="12">
        <v>37862.12674</v>
      </c>
      <c r="Q116" s="12">
        <v>0</v>
      </c>
      <c r="R116" s="12">
        <v>0</v>
      </c>
      <c r="S116" s="12">
        <v>353645.25835753139</v>
      </c>
      <c r="T116" s="12">
        <v>-44758.129746545572</v>
      </c>
    </row>
    <row r="117" spans="1:20" x14ac:dyDescent="0.3">
      <c r="A117" s="10">
        <v>44197</v>
      </c>
      <c r="B117" s="14"/>
      <c r="C117" s="12">
        <v>4008033.7527198251</v>
      </c>
      <c r="D117" s="12">
        <v>1703532.0274984476</v>
      </c>
      <c r="E117" s="13">
        <f t="shared" si="10"/>
        <v>2304501.7252213778</v>
      </c>
      <c r="F117" s="12">
        <v>2120922.6008220832</v>
      </c>
      <c r="G117" s="12">
        <v>8560799.6740004774</v>
      </c>
      <c r="H117" s="13">
        <f t="shared" si="11"/>
        <v>10681722.274822561</v>
      </c>
      <c r="I117" s="12">
        <v>253332.46200000017</v>
      </c>
      <c r="J117" s="12">
        <v>10621129.697268443</v>
      </c>
      <c r="K117" s="12">
        <v>1674571.0292692382</v>
      </c>
      <c r="L117" s="12">
        <v>0</v>
      </c>
      <c r="M117" s="13">
        <f t="shared" si="12"/>
        <v>12549033.188537681</v>
      </c>
      <c r="N117" s="12">
        <v>55882.523209999999</v>
      </c>
      <c r="O117" s="12">
        <v>0</v>
      </c>
      <c r="P117" s="12">
        <v>37862.12674</v>
      </c>
      <c r="Q117" s="12">
        <v>0</v>
      </c>
      <c r="R117" s="12">
        <v>0</v>
      </c>
      <c r="S117" s="12">
        <v>362052.59313536482</v>
      </c>
      <c r="T117" s="12">
        <v>-18606.432620436302</v>
      </c>
    </row>
    <row r="118" spans="1:20" x14ac:dyDescent="0.3">
      <c r="A118" s="10">
        <v>44228</v>
      </c>
      <c r="B118" s="14"/>
      <c r="C118" s="12">
        <v>3927360.7317293119</v>
      </c>
      <c r="D118" s="12">
        <v>1700567.4052404927</v>
      </c>
      <c r="E118" s="13">
        <f t="shared" si="10"/>
        <v>2226793.326488819</v>
      </c>
      <c r="F118" s="12">
        <v>2369454.4884576048</v>
      </c>
      <c r="G118" s="12">
        <v>8551115.3580962121</v>
      </c>
      <c r="H118" s="13">
        <f t="shared" si="11"/>
        <v>10920569.846553817</v>
      </c>
      <c r="I118" s="12">
        <v>250284.95203000004</v>
      </c>
      <c r="J118" s="12">
        <v>10719505.301662348</v>
      </c>
      <c r="K118" s="12">
        <v>1676128.4460943949</v>
      </c>
      <c r="L118" s="12">
        <v>0</v>
      </c>
      <c r="M118" s="13">
        <f t="shared" si="12"/>
        <v>12645918.699786743</v>
      </c>
      <c r="N118" s="12">
        <v>55731.314840000006</v>
      </c>
      <c r="O118" s="12">
        <v>0</v>
      </c>
      <c r="P118" s="12">
        <v>37862.12674</v>
      </c>
      <c r="Q118" s="12">
        <v>0</v>
      </c>
      <c r="R118" s="12">
        <v>0</v>
      </c>
      <c r="S118" s="12">
        <v>349736.74677594355</v>
      </c>
      <c r="T118" s="12">
        <v>58114.284300530213</v>
      </c>
    </row>
    <row r="119" spans="1:20" x14ac:dyDescent="0.3">
      <c r="A119" s="10">
        <v>44256</v>
      </c>
      <c r="B119" s="14"/>
      <c r="C119" s="12">
        <v>3900966.1322886851</v>
      </c>
      <c r="D119" s="12">
        <v>1685891.347084905</v>
      </c>
      <c r="E119" s="13">
        <f t="shared" si="10"/>
        <v>2215074.78520378</v>
      </c>
      <c r="F119" s="12">
        <v>2443384.6745072315</v>
      </c>
      <c r="G119" s="12">
        <v>8483697.4088600967</v>
      </c>
      <c r="H119" s="13">
        <f t="shared" si="11"/>
        <v>10927082.083367329</v>
      </c>
      <c r="I119" s="12">
        <v>195710.52242000005</v>
      </c>
      <c r="J119" s="12">
        <v>10780182.893215481</v>
      </c>
      <c r="K119" s="12">
        <v>1676620.1770424114</v>
      </c>
      <c r="L119" s="12">
        <v>0</v>
      </c>
      <c r="M119" s="13">
        <f t="shared" si="12"/>
        <v>12652513.592677893</v>
      </c>
      <c r="N119" s="12">
        <v>58121.90843000001</v>
      </c>
      <c r="O119" s="12">
        <v>0</v>
      </c>
      <c r="P119" s="12">
        <v>36734.865570000002</v>
      </c>
      <c r="Q119" s="12">
        <v>0</v>
      </c>
      <c r="R119" s="12">
        <v>0</v>
      </c>
      <c r="S119" s="12">
        <v>291376.32427580422</v>
      </c>
      <c r="T119" s="12">
        <v>103410.17569230194</v>
      </c>
    </row>
    <row r="120" spans="1:20" x14ac:dyDescent="0.3">
      <c r="A120" s="10">
        <v>44287</v>
      </c>
      <c r="B120" s="14"/>
      <c r="C120" s="12">
        <v>3846024.0780867059</v>
      </c>
      <c r="D120" s="12">
        <v>1705921.6415720955</v>
      </c>
      <c r="E120" s="13">
        <f t="shared" si="10"/>
        <v>2140102.4365146104</v>
      </c>
      <c r="F120" s="12">
        <v>2598452.213711529</v>
      </c>
      <c r="G120" s="12">
        <v>8460341.6542358063</v>
      </c>
      <c r="H120" s="13">
        <f t="shared" si="11"/>
        <v>11058793.867947336</v>
      </c>
      <c r="I120" s="12">
        <v>209452.84242000023</v>
      </c>
      <c r="J120" s="12">
        <v>10862553.942143725</v>
      </c>
      <c r="K120" s="12">
        <v>1673009.7032694051</v>
      </c>
      <c r="L120" s="12">
        <v>0</v>
      </c>
      <c r="M120" s="13">
        <f t="shared" si="12"/>
        <v>12745016.487833131</v>
      </c>
      <c r="N120" s="12">
        <v>58228.000209999998</v>
      </c>
      <c r="O120" s="12">
        <v>0</v>
      </c>
      <c r="P120" s="12">
        <v>36734.865570000002</v>
      </c>
      <c r="Q120" s="12">
        <v>0</v>
      </c>
      <c r="R120" s="12">
        <v>0</v>
      </c>
      <c r="S120" s="12">
        <v>286150.90395043767</v>
      </c>
      <c r="T120" s="12">
        <v>72766.044253010477</v>
      </c>
    </row>
    <row r="121" spans="1:20" x14ac:dyDescent="0.3">
      <c r="A121" s="10">
        <v>44317</v>
      </c>
      <c r="B121" s="14"/>
      <c r="C121" s="12">
        <v>3790222.4955490371</v>
      </c>
      <c r="D121" s="12">
        <v>1714249.2424546045</v>
      </c>
      <c r="E121" s="13">
        <f t="shared" si="10"/>
        <v>2075973.2530944326</v>
      </c>
      <c r="F121" s="12">
        <v>2691939.9064451763</v>
      </c>
      <c r="G121" s="12">
        <v>8459840.5268784147</v>
      </c>
      <c r="H121" s="13">
        <f t="shared" si="11"/>
        <v>11151780.433323592</v>
      </c>
      <c r="I121" s="12">
        <v>203353.03246000002</v>
      </c>
      <c r="J121" s="12">
        <v>10856484.747578414</v>
      </c>
      <c r="K121" s="12">
        <v>1708879.6083724173</v>
      </c>
      <c r="L121" s="12">
        <v>0</v>
      </c>
      <c r="M121" s="13">
        <f t="shared" si="12"/>
        <v>12768717.388410833</v>
      </c>
      <c r="N121" s="12">
        <v>57986.068630000002</v>
      </c>
      <c r="O121" s="12">
        <v>0</v>
      </c>
      <c r="P121" s="12">
        <v>36734.865570000002</v>
      </c>
      <c r="Q121" s="12">
        <v>0</v>
      </c>
      <c r="R121" s="12">
        <v>0</v>
      </c>
      <c r="S121" s="12">
        <v>300809.88602370163</v>
      </c>
      <c r="T121" s="12">
        <v>63505.478185632906</v>
      </c>
    </row>
    <row r="122" spans="1:20" x14ac:dyDescent="0.3">
      <c r="A122" s="10">
        <v>44348</v>
      </c>
      <c r="B122" s="14"/>
      <c r="C122" s="12">
        <v>4184009.5520504424</v>
      </c>
      <c r="D122" s="12">
        <v>1735727.0057101231</v>
      </c>
      <c r="E122" s="13">
        <f t="shared" si="10"/>
        <v>2448282.5463403193</v>
      </c>
      <c r="F122" s="12">
        <v>2421108.5495241522</v>
      </c>
      <c r="G122" s="12">
        <v>8474776.3089374248</v>
      </c>
      <c r="H122" s="13">
        <f t="shared" si="11"/>
        <v>10895884.858461577</v>
      </c>
      <c r="I122" s="12">
        <v>185144.86173000012</v>
      </c>
      <c r="J122" s="12">
        <v>10998468.477886191</v>
      </c>
      <c r="K122" s="12">
        <v>1708514.677072888</v>
      </c>
      <c r="L122" s="12">
        <v>0</v>
      </c>
      <c r="M122" s="13">
        <f t="shared" si="12"/>
        <v>12892128.016689079</v>
      </c>
      <c r="N122" s="12">
        <v>58030.156219999997</v>
      </c>
      <c r="O122" s="12">
        <v>0</v>
      </c>
      <c r="P122" s="12">
        <v>35641.948579999997</v>
      </c>
      <c r="Q122" s="12">
        <v>0</v>
      </c>
      <c r="R122" s="12">
        <v>0</v>
      </c>
      <c r="S122" s="12">
        <v>314593.08824928035</v>
      </c>
      <c r="T122" s="12">
        <v>43774.191984148289</v>
      </c>
    </row>
    <row r="123" spans="1:20" x14ac:dyDescent="0.3">
      <c r="A123" s="10">
        <v>44378</v>
      </c>
      <c r="B123" s="14"/>
      <c r="C123" s="12">
        <v>4184942.1358622536</v>
      </c>
      <c r="D123" s="12">
        <v>1767584.0275886562</v>
      </c>
      <c r="E123" s="13">
        <f t="shared" si="10"/>
        <v>2417358.1082735974</v>
      </c>
      <c r="F123" s="12">
        <v>2474596.040620449</v>
      </c>
      <c r="G123" s="12">
        <v>8457085.2019605376</v>
      </c>
      <c r="H123" s="13">
        <f t="shared" si="11"/>
        <v>10931681.242580988</v>
      </c>
      <c r="I123" s="12">
        <v>198966.40021000011</v>
      </c>
      <c r="J123" s="12">
        <v>11010040.45463421</v>
      </c>
      <c r="K123" s="12">
        <v>1703744.8192182828</v>
      </c>
      <c r="L123" s="12">
        <v>0</v>
      </c>
      <c r="M123" s="13">
        <f t="shared" si="12"/>
        <v>12912751.674062494</v>
      </c>
      <c r="N123" s="12">
        <v>57748.779039999994</v>
      </c>
      <c r="O123" s="12">
        <v>0</v>
      </c>
      <c r="P123" s="12">
        <v>35607.604760000002</v>
      </c>
      <c r="Q123" s="12">
        <v>0</v>
      </c>
      <c r="R123" s="12">
        <v>0</v>
      </c>
      <c r="S123" s="12">
        <v>343789.62824855838</v>
      </c>
      <c r="T123" s="12">
        <v>-858.33772237825906</v>
      </c>
    </row>
    <row r="124" spans="1:20" x14ac:dyDescent="0.3">
      <c r="A124" s="10">
        <v>44409</v>
      </c>
      <c r="B124" s="14"/>
      <c r="C124" s="12">
        <v>4435511.0386098083</v>
      </c>
      <c r="D124" s="12">
        <v>2002304.6948785754</v>
      </c>
      <c r="E124" s="13">
        <f t="shared" si="10"/>
        <v>2433206.3437312329</v>
      </c>
      <c r="F124" s="12">
        <v>2539539.5647085467</v>
      </c>
      <c r="G124" s="12">
        <v>8490519.2689212058</v>
      </c>
      <c r="H124" s="13">
        <f t="shared" si="11"/>
        <v>11030058.833629753</v>
      </c>
      <c r="I124" s="12">
        <v>199081.63322000008</v>
      </c>
      <c r="J124" s="12">
        <v>11050938.716960607</v>
      </c>
      <c r="K124" s="12">
        <v>1695233.206582939</v>
      </c>
      <c r="L124" s="12">
        <v>0</v>
      </c>
      <c r="M124" s="13">
        <f t="shared" si="12"/>
        <v>12945253.556763547</v>
      </c>
      <c r="N124" s="12">
        <v>57686.411620000006</v>
      </c>
      <c r="O124" s="12">
        <v>0</v>
      </c>
      <c r="P124" s="12">
        <v>35607.604760000002</v>
      </c>
      <c r="Q124" s="12">
        <v>0</v>
      </c>
      <c r="R124" s="12">
        <v>0</v>
      </c>
      <c r="S124" s="12">
        <v>353688.60470429878</v>
      </c>
      <c r="T124" s="12">
        <v>71028.999590257474</v>
      </c>
    </row>
    <row r="125" spans="1:20" x14ac:dyDescent="0.3">
      <c r="A125" s="10">
        <v>44440</v>
      </c>
      <c r="B125" s="14"/>
      <c r="C125" s="12">
        <v>4368089.9299638225</v>
      </c>
      <c r="D125" s="12">
        <v>2074697.2744011832</v>
      </c>
      <c r="E125" s="13">
        <f t="shared" si="10"/>
        <v>2293392.6555626392</v>
      </c>
      <c r="F125" s="12">
        <v>2681453.8584060385</v>
      </c>
      <c r="G125" s="12">
        <v>8526391.4976315163</v>
      </c>
      <c r="H125" s="13">
        <f t="shared" si="11"/>
        <v>11207845.356037555</v>
      </c>
      <c r="I125" s="12">
        <v>203253.61157000007</v>
      </c>
      <c r="J125" s="12">
        <v>11145755.552970603</v>
      </c>
      <c r="K125" s="12">
        <v>1685535.0065025096</v>
      </c>
      <c r="L125" s="12">
        <v>0</v>
      </c>
      <c r="M125" s="13">
        <f t="shared" si="12"/>
        <v>13034544.171043113</v>
      </c>
      <c r="N125" s="12">
        <v>58412.634079999996</v>
      </c>
      <c r="O125" s="12">
        <v>0</v>
      </c>
      <c r="P125" s="12">
        <v>34514.687770000004</v>
      </c>
      <c r="Q125" s="12">
        <v>0</v>
      </c>
      <c r="R125" s="12">
        <v>0</v>
      </c>
      <c r="S125" s="12">
        <v>357394.29118318344</v>
      </c>
      <c r="T125" s="12">
        <v>16372.232022919459</v>
      </c>
    </row>
    <row r="126" spans="1:20" x14ac:dyDescent="0.3">
      <c r="A126" s="10">
        <v>44470</v>
      </c>
      <c r="B126" s="14"/>
      <c r="C126" s="12">
        <v>4282372.6549462248</v>
      </c>
      <c r="D126" s="12">
        <v>2054127.2998829801</v>
      </c>
      <c r="E126" s="13">
        <f t="shared" si="10"/>
        <v>2228245.3550632447</v>
      </c>
      <c r="F126" s="12">
        <v>2754961.917671069</v>
      </c>
      <c r="G126" s="12">
        <v>8548133.6139073148</v>
      </c>
      <c r="H126" s="13">
        <f t="shared" si="11"/>
        <v>11303095.531578384</v>
      </c>
      <c r="I126" s="12">
        <v>203938.07605000003</v>
      </c>
      <c r="J126" s="12">
        <v>11186360.294838998</v>
      </c>
      <c r="K126" s="12">
        <v>1680113.8509503645</v>
      </c>
      <c r="L126" s="12">
        <v>0</v>
      </c>
      <c r="M126" s="13">
        <f t="shared" si="12"/>
        <v>13070412.221839363</v>
      </c>
      <c r="N126" s="12">
        <v>58450.795349999993</v>
      </c>
      <c r="O126" s="12">
        <v>0</v>
      </c>
      <c r="P126" s="12">
        <v>0</v>
      </c>
      <c r="Q126" s="12">
        <v>0</v>
      </c>
      <c r="R126" s="12">
        <v>0</v>
      </c>
      <c r="S126" s="12">
        <v>379249.49028964317</v>
      </c>
      <c r="T126" s="12">
        <v>23228.383086528978</v>
      </c>
    </row>
    <row r="127" spans="1:20" x14ac:dyDescent="0.3">
      <c r="A127" s="10">
        <v>44501</v>
      </c>
      <c r="B127" s="14"/>
      <c r="C127" s="12">
        <v>4185885.2777538113</v>
      </c>
      <c r="D127" s="12">
        <v>1996259.822010668</v>
      </c>
      <c r="E127" s="13">
        <f t="shared" si="10"/>
        <v>2189625.4557431433</v>
      </c>
      <c r="F127" s="12">
        <v>2842564.9202642092</v>
      </c>
      <c r="G127" s="12">
        <v>8546859.6702831592</v>
      </c>
      <c r="H127" s="13">
        <f t="shared" si="11"/>
        <v>11389424.590547368</v>
      </c>
      <c r="I127" s="12">
        <v>216727.87064999994</v>
      </c>
      <c r="J127" s="12">
        <v>11205274.18288753</v>
      </c>
      <c r="K127" s="12">
        <v>1677124.971345009</v>
      </c>
      <c r="L127" s="12">
        <v>0</v>
      </c>
      <c r="M127" s="13">
        <f t="shared" si="12"/>
        <v>13099127.024882538</v>
      </c>
      <c r="N127" s="12">
        <v>58327.530810000004</v>
      </c>
      <c r="O127" s="12">
        <v>0</v>
      </c>
      <c r="P127" s="12">
        <v>0</v>
      </c>
      <c r="Q127" s="12">
        <v>0</v>
      </c>
      <c r="R127" s="12">
        <v>0</v>
      </c>
      <c r="S127" s="12">
        <v>389052.84491660353</v>
      </c>
      <c r="T127" s="12">
        <v>32542.648302645073</v>
      </c>
    </row>
    <row r="128" spans="1:20" x14ac:dyDescent="0.3">
      <c r="A128" s="10">
        <v>44531</v>
      </c>
      <c r="B128" s="14"/>
      <c r="C128" s="12">
        <v>4590485.8243341278</v>
      </c>
      <c r="D128" s="12">
        <v>1991075.4600592167</v>
      </c>
      <c r="E128" s="13">
        <f t="shared" si="10"/>
        <v>2599410.3642749111</v>
      </c>
      <c r="F128" s="12">
        <v>2508616.2641425095</v>
      </c>
      <c r="G128" s="12">
        <v>8549089.8361230344</v>
      </c>
      <c r="H128" s="13">
        <f t="shared" si="11"/>
        <v>11057706.100265544</v>
      </c>
      <c r="I128" s="12">
        <v>280429.78305999993</v>
      </c>
      <c r="J128" s="12">
        <v>11252970.944281308</v>
      </c>
      <c r="K128" s="12">
        <v>1715595.6059503288</v>
      </c>
      <c r="L128" s="12">
        <v>0</v>
      </c>
      <c r="M128" s="13">
        <f t="shared" si="12"/>
        <v>13248996.333291637</v>
      </c>
      <c r="N128" s="12">
        <v>60167.467280000004</v>
      </c>
      <c r="O128" s="12">
        <v>0</v>
      </c>
      <c r="P128" s="12">
        <v>0</v>
      </c>
      <c r="Q128" s="12">
        <v>0</v>
      </c>
      <c r="R128" s="12">
        <v>0</v>
      </c>
      <c r="S128" s="12">
        <v>388586.31428013369</v>
      </c>
      <c r="T128" s="12">
        <v>-40633.646640898776</v>
      </c>
    </row>
    <row r="129" spans="1:20" x14ac:dyDescent="0.3">
      <c r="A129" s="10">
        <v>44562</v>
      </c>
      <c r="B129" s="14"/>
      <c r="C129" s="12">
        <v>4630065.4127826486</v>
      </c>
      <c r="D129" s="12">
        <v>1998135.5314154914</v>
      </c>
      <c r="E129" s="13">
        <f t="shared" si="10"/>
        <v>2631929.8813671572</v>
      </c>
      <c r="F129" s="12">
        <v>2535756.8344570836</v>
      </c>
      <c r="G129" s="12">
        <v>8529023.4877651259</v>
      </c>
      <c r="H129" s="13">
        <f t="shared" si="11"/>
        <v>11064780.32222221</v>
      </c>
      <c r="I129" s="12">
        <v>260971.04726000014</v>
      </c>
      <c r="J129" s="12">
        <v>11359755.015827147</v>
      </c>
      <c r="K129" s="12">
        <v>1681200.4441002447</v>
      </c>
      <c r="L129" s="12">
        <v>0</v>
      </c>
      <c r="M129" s="13">
        <f t="shared" si="12"/>
        <v>13301926.507187391</v>
      </c>
      <c r="N129" s="12">
        <v>72946.727549999996</v>
      </c>
      <c r="O129" s="12">
        <v>0</v>
      </c>
      <c r="P129" s="12">
        <v>0</v>
      </c>
      <c r="Q129" s="12">
        <v>0</v>
      </c>
      <c r="R129" s="12">
        <v>0</v>
      </c>
      <c r="S129" s="12">
        <v>356896.48362966138</v>
      </c>
      <c r="T129" s="12">
        <v>-35059.513312576513</v>
      </c>
    </row>
    <row r="130" spans="1:20" x14ac:dyDescent="0.3">
      <c r="A130" s="10">
        <v>44594</v>
      </c>
      <c r="B130" s="14"/>
      <c r="C130" s="12">
        <v>4727356.3339600451</v>
      </c>
      <c r="D130" s="12">
        <v>2005317.8864624519</v>
      </c>
      <c r="E130" s="13">
        <f t="shared" si="10"/>
        <v>2722038.4474975932</v>
      </c>
      <c r="F130" s="12">
        <v>2589839.5748014008</v>
      </c>
      <c r="G130" s="12">
        <v>8527571.385169249</v>
      </c>
      <c r="H130" s="13">
        <f t="shared" si="11"/>
        <v>11117410.959970649</v>
      </c>
      <c r="I130" s="12">
        <v>267890.06408000004</v>
      </c>
      <c r="J130" s="12">
        <v>11500040.471978389</v>
      </c>
      <c r="K130" s="12">
        <v>1674780.0646712338</v>
      </c>
      <c r="L130" s="12">
        <v>0</v>
      </c>
      <c r="M130" s="13">
        <f t="shared" si="12"/>
        <v>13442710.600729622</v>
      </c>
      <c r="N130" s="12">
        <v>60300.376470000003</v>
      </c>
      <c r="O130" s="12">
        <v>0</v>
      </c>
      <c r="P130" s="12">
        <v>0</v>
      </c>
      <c r="Q130" s="12">
        <v>0</v>
      </c>
      <c r="R130" s="12">
        <v>0</v>
      </c>
      <c r="S130" s="12">
        <v>349334.21225394402</v>
      </c>
      <c r="T130" s="12">
        <v>-12895.780847594608</v>
      </c>
    </row>
    <row r="131" spans="1:20" x14ac:dyDescent="0.3">
      <c r="A131" s="10">
        <v>44621</v>
      </c>
      <c r="B131" s="14"/>
      <c r="C131" s="12">
        <v>4789666.3401143672</v>
      </c>
      <c r="D131" s="12">
        <v>1999941.0291455297</v>
      </c>
      <c r="E131" s="13">
        <f t="shared" si="10"/>
        <v>2789725.3109688377</v>
      </c>
      <c r="F131" s="12">
        <v>2816672.8807600844</v>
      </c>
      <c r="G131" s="12">
        <v>8539778.1391863544</v>
      </c>
      <c r="H131" s="13">
        <f t="shared" si="11"/>
        <v>11356451.019946439</v>
      </c>
      <c r="I131" s="12">
        <v>238161.39781999984</v>
      </c>
      <c r="J131" s="12">
        <v>11820485.977864331</v>
      </c>
      <c r="K131" s="12">
        <v>1667482.3618028481</v>
      </c>
      <c r="L131" s="12">
        <v>0</v>
      </c>
      <c r="M131" s="13">
        <f t="shared" si="12"/>
        <v>13726129.737487178</v>
      </c>
      <c r="N131" s="12">
        <v>69341.744689999992</v>
      </c>
      <c r="O131" s="12">
        <v>0</v>
      </c>
      <c r="P131" s="12">
        <v>0</v>
      </c>
      <c r="Q131" s="12">
        <v>0</v>
      </c>
      <c r="R131" s="12">
        <v>0</v>
      </c>
      <c r="S131" s="12">
        <v>315156.21523307404</v>
      </c>
      <c r="T131" s="12">
        <v>35548.633455755771</v>
      </c>
    </row>
    <row r="132" spans="1:20" x14ac:dyDescent="0.3">
      <c r="A132" s="10">
        <v>44652</v>
      </c>
      <c r="B132" s="14"/>
      <c r="C132" s="12">
        <v>4628903.9411899867</v>
      </c>
      <c r="D132" s="12">
        <v>1952953.6984962882</v>
      </c>
      <c r="E132" s="13">
        <f t="shared" si="10"/>
        <v>2675950.2426936985</v>
      </c>
      <c r="F132" s="12">
        <v>2850553.333513896</v>
      </c>
      <c r="G132" s="12">
        <v>8557777.8223780319</v>
      </c>
      <c r="H132" s="13">
        <f t="shared" si="11"/>
        <v>11408331.155891929</v>
      </c>
      <c r="I132" s="12">
        <v>247547.77544000011</v>
      </c>
      <c r="J132" s="12">
        <v>11793193.318371916</v>
      </c>
      <c r="K132" s="12">
        <v>1667906.0912966009</v>
      </c>
      <c r="L132" s="12">
        <v>0</v>
      </c>
      <c r="M132" s="13">
        <f t="shared" si="12"/>
        <v>13708647.185108516</v>
      </c>
      <c r="N132" s="12">
        <v>68964.062750000012</v>
      </c>
      <c r="O132" s="12">
        <v>0</v>
      </c>
      <c r="P132" s="12">
        <v>0</v>
      </c>
      <c r="Q132" s="12">
        <v>0</v>
      </c>
      <c r="R132" s="12">
        <v>0</v>
      </c>
      <c r="S132" s="12">
        <v>261754.65615000739</v>
      </c>
      <c r="T132" s="12">
        <v>44915.494881019113</v>
      </c>
    </row>
    <row r="133" spans="1:20" x14ac:dyDescent="0.3">
      <c r="A133" s="10">
        <v>44682</v>
      </c>
      <c r="B133" s="14"/>
      <c r="C133" s="12">
        <v>4696366.3772811322</v>
      </c>
      <c r="D133" s="12">
        <v>1953164.0036480303</v>
      </c>
      <c r="E133" s="13">
        <f t="shared" si="10"/>
        <v>2743202.3736331016</v>
      </c>
      <c r="F133" s="12">
        <v>2902207.4990812256</v>
      </c>
      <c r="G133" s="12">
        <v>8543403.7482595667</v>
      </c>
      <c r="H133" s="13">
        <f t="shared" si="11"/>
        <v>11445611.247340793</v>
      </c>
      <c r="I133" s="12">
        <v>230853.44101000007</v>
      </c>
      <c r="J133" s="12">
        <v>11847831.944100821</v>
      </c>
      <c r="K133" s="12">
        <v>1670715.589557624</v>
      </c>
      <c r="L133" s="12">
        <v>0</v>
      </c>
      <c r="M133" s="13">
        <f t="shared" si="12"/>
        <v>13749400.974668445</v>
      </c>
      <c r="N133" s="12">
        <v>68855.522740000015</v>
      </c>
      <c r="O133" s="12">
        <v>0</v>
      </c>
      <c r="P133" s="12">
        <v>0</v>
      </c>
      <c r="Q133" s="12">
        <v>0</v>
      </c>
      <c r="R133" s="12">
        <v>0</v>
      </c>
      <c r="S133" s="12">
        <v>288751.84578781878</v>
      </c>
      <c r="T133" s="12">
        <v>81805.506284791918</v>
      </c>
    </row>
    <row r="134" spans="1:20" x14ac:dyDescent="0.3">
      <c r="A134" s="10">
        <v>44713</v>
      </c>
      <c r="B134" s="14"/>
      <c r="C134" s="12">
        <v>4825314.7162088873</v>
      </c>
      <c r="D134" s="12">
        <v>1982945.3229459396</v>
      </c>
      <c r="E134" s="13">
        <f t="shared" si="10"/>
        <v>2842369.3932629479</v>
      </c>
      <c r="F134" s="12">
        <v>2936753.1118009267</v>
      </c>
      <c r="G134" s="12">
        <v>8581398.2022167426</v>
      </c>
      <c r="H134" s="13">
        <f t="shared" si="11"/>
        <v>11518151.314017668</v>
      </c>
      <c r="I134" s="12">
        <v>227382.19278000016</v>
      </c>
      <c r="J134" s="12">
        <v>11932950.020998875</v>
      </c>
      <c r="K134" s="12">
        <v>1650185.2676621629</v>
      </c>
      <c r="L134" s="12">
        <v>0</v>
      </c>
      <c r="M134" s="13">
        <f t="shared" si="12"/>
        <v>13810517.48144104</v>
      </c>
      <c r="N134" s="12">
        <v>69399.68740000001</v>
      </c>
      <c r="O134" s="12">
        <v>0</v>
      </c>
      <c r="P134" s="12">
        <v>0</v>
      </c>
      <c r="Q134" s="12">
        <v>0</v>
      </c>
      <c r="R134" s="12">
        <v>0</v>
      </c>
      <c r="S134" s="12">
        <v>285196.61160937534</v>
      </c>
      <c r="T134" s="12">
        <v>195406.92927155193</v>
      </c>
    </row>
    <row r="135" spans="1:20" x14ac:dyDescent="0.3">
      <c r="A135" s="10">
        <v>44743</v>
      </c>
      <c r="B135" s="14"/>
      <c r="C135" s="12">
        <v>4749114.3201565193</v>
      </c>
      <c r="D135" s="12">
        <v>2008515.7266982046</v>
      </c>
      <c r="E135" s="13">
        <f t="shared" si="10"/>
        <v>2740598.5934583144</v>
      </c>
      <c r="F135" s="12">
        <v>2952681.3532544193</v>
      </c>
      <c r="G135" s="12">
        <v>8610701.3790552951</v>
      </c>
      <c r="H135" s="13">
        <f t="shared" si="11"/>
        <v>11563382.732309714</v>
      </c>
      <c r="I135" s="12">
        <v>236158.78867000004</v>
      </c>
      <c r="J135" s="12">
        <v>11930144.370537316</v>
      </c>
      <c r="K135" s="12">
        <v>1653661.0075216827</v>
      </c>
      <c r="L135" s="12">
        <v>0</v>
      </c>
      <c r="M135" s="13">
        <f t="shared" si="12"/>
        <v>13819964.166728999</v>
      </c>
      <c r="N135" s="12">
        <v>69137.316869999995</v>
      </c>
      <c r="O135" s="12">
        <v>0</v>
      </c>
      <c r="P135" s="12">
        <v>0</v>
      </c>
      <c r="Q135" s="12">
        <v>0</v>
      </c>
      <c r="R135" s="12">
        <v>0</v>
      </c>
      <c r="S135" s="12">
        <v>314728.55460609356</v>
      </c>
      <c r="T135" s="12">
        <v>100151.29063110868</v>
      </c>
    </row>
    <row r="136" spans="1:20" x14ac:dyDescent="0.3">
      <c r="A136" s="10">
        <v>44774</v>
      </c>
      <c r="B136" s="14"/>
      <c r="C136" s="12">
        <v>4450025.7838943079</v>
      </c>
      <c r="D136" s="12">
        <v>1985243.4616062669</v>
      </c>
      <c r="E136" s="13">
        <f t="shared" si="10"/>
        <v>2464782.322288041</v>
      </c>
      <c r="F136" s="12">
        <v>2975172.6220590998</v>
      </c>
      <c r="G136" s="12">
        <v>8592274.0681866929</v>
      </c>
      <c r="H136" s="13">
        <f t="shared" si="11"/>
        <v>11567446.690245792</v>
      </c>
      <c r="I136" s="12">
        <v>225495.9156200001</v>
      </c>
      <c r="J136" s="12">
        <v>11686004.573609466</v>
      </c>
      <c r="K136" s="12">
        <v>1652931.4040028304</v>
      </c>
      <c r="L136" s="12">
        <v>0</v>
      </c>
      <c r="M136" s="13">
        <f t="shared" si="12"/>
        <v>13564431.893232297</v>
      </c>
      <c r="N136" s="12">
        <v>69004.117689999999</v>
      </c>
      <c r="O136" s="12">
        <v>0</v>
      </c>
      <c r="P136" s="12">
        <v>0</v>
      </c>
      <c r="Q136" s="12">
        <v>0</v>
      </c>
      <c r="R136" s="12">
        <v>0</v>
      </c>
      <c r="S136" s="12">
        <v>286315.07328188908</v>
      </c>
      <c r="T136" s="12">
        <v>112477.93204621034</v>
      </c>
    </row>
    <row r="137" spans="1:20" x14ac:dyDescent="0.3">
      <c r="A137" s="10">
        <v>44805</v>
      </c>
      <c r="B137" s="14"/>
      <c r="C137" s="12">
        <v>4320081.8658099677</v>
      </c>
      <c r="D137" s="12">
        <v>1971538.6391098876</v>
      </c>
      <c r="E137" s="13">
        <f t="shared" si="10"/>
        <v>2348543.2267000801</v>
      </c>
      <c r="F137" s="12">
        <v>3077760.9727219352</v>
      </c>
      <c r="G137" s="12">
        <v>8657881.4960087147</v>
      </c>
      <c r="H137" s="13">
        <f t="shared" si="11"/>
        <v>11735642.468730651</v>
      </c>
      <c r="I137" s="12">
        <v>260444.88731999998</v>
      </c>
      <c r="J137" s="12">
        <v>11727649.809678432</v>
      </c>
      <c r="K137" s="12">
        <v>1641657.4170900341</v>
      </c>
      <c r="L137" s="12">
        <v>0</v>
      </c>
      <c r="M137" s="13">
        <f t="shared" si="12"/>
        <v>13629752.114088466</v>
      </c>
      <c r="N137" s="12">
        <v>69022.15658000001</v>
      </c>
      <c r="O137" s="12">
        <v>0</v>
      </c>
      <c r="P137" s="12">
        <v>0</v>
      </c>
      <c r="Q137" s="12">
        <v>0</v>
      </c>
      <c r="R137" s="12">
        <v>0</v>
      </c>
      <c r="S137" s="12">
        <v>274480.72963936138</v>
      </c>
      <c r="T137" s="12">
        <v>110931.19468189502</v>
      </c>
    </row>
    <row r="138" spans="1:20" x14ac:dyDescent="0.3">
      <c r="A138" s="10">
        <v>44835</v>
      </c>
      <c r="B138" s="14"/>
      <c r="C138" s="12">
        <v>4285461.1507931864</v>
      </c>
      <c r="D138" s="12">
        <v>1949695.413384445</v>
      </c>
      <c r="E138" s="13">
        <f t="shared" ref="E138:E162" si="13">C138-D138</f>
        <v>2335765.7374087414</v>
      </c>
      <c r="F138" s="12">
        <v>3083790.5213526376</v>
      </c>
      <c r="G138" s="12">
        <v>8680219.1823703833</v>
      </c>
      <c r="H138" s="13">
        <f t="shared" si="11"/>
        <v>11764009.703723021</v>
      </c>
      <c r="I138" s="12">
        <v>255494.54700000014</v>
      </c>
      <c r="J138" s="12">
        <v>11745570.146630492</v>
      </c>
      <c r="K138" s="12">
        <v>1647304.4219445074</v>
      </c>
      <c r="L138" s="12">
        <v>0</v>
      </c>
      <c r="M138" s="13">
        <f t="shared" si="12"/>
        <v>13648369.115575001</v>
      </c>
      <c r="N138" s="12">
        <v>69373.716390000001</v>
      </c>
      <c r="O138" s="12">
        <v>0</v>
      </c>
      <c r="P138" s="12">
        <v>0</v>
      </c>
      <c r="Q138" s="12">
        <v>0</v>
      </c>
      <c r="R138" s="12">
        <v>0</v>
      </c>
      <c r="S138" s="12">
        <v>252168.06523054536</v>
      </c>
      <c r="T138" s="12">
        <v>129865.04404301784</v>
      </c>
    </row>
    <row r="139" spans="1:20" x14ac:dyDescent="0.3">
      <c r="A139" s="10">
        <v>44866</v>
      </c>
      <c r="B139" s="14"/>
      <c r="C139" s="12">
        <v>4196138.5392433917</v>
      </c>
      <c r="D139" s="12">
        <v>2069073.8702099449</v>
      </c>
      <c r="E139" s="13">
        <f t="shared" si="13"/>
        <v>2127064.6690334468</v>
      </c>
      <c r="F139" s="12">
        <v>3115847.2818115507</v>
      </c>
      <c r="G139" s="12">
        <v>8788379.6579973344</v>
      </c>
      <c r="H139" s="13">
        <f t="shared" si="11"/>
        <v>11904226.939808885</v>
      </c>
      <c r="I139" s="12">
        <v>272652.28184000007</v>
      </c>
      <c r="J139" s="12">
        <v>11677776.216712039</v>
      </c>
      <c r="K139" s="12">
        <v>1635117.2702783411</v>
      </c>
      <c r="L139" s="12">
        <v>0</v>
      </c>
      <c r="M139" s="13">
        <f t="shared" si="12"/>
        <v>13585545.768830381</v>
      </c>
      <c r="N139" s="12">
        <v>69628.190959999993</v>
      </c>
      <c r="O139" s="12">
        <v>0</v>
      </c>
      <c r="P139" s="12">
        <v>0</v>
      </c>
      <c r="Q139" s="12">
        <v>0</v>
      </c>
      <c r="R139" s="12">
        <v>0</v>
      </c>
      <c r="S139" s="12">
        <v>298257.23307790095</v>
      </c>
      <c r="T139" s="12">
        <v>77860.91575754364</v>
      </c>
    </row>
    <row r="140" spans="1:20" x14ac:dyDescent="0.3">
      <c r="A140" s="10">
        <v>44896</v>
      </c>
      <c r="B140" s="14"/>
      <c r="C140" s="12">
        <v>4374242.1963826912</v>
      </c>
      <c r="D140" s="12">
        <v>2011513.7746505204</v>
      </c>
      <c r="E140" s="13">
        <f t="shared" si="13"/>
        <v>2362728.4217321705</v>
      </c>
      <c r="F140" s="12">
        <v>3035992.0948485821</v>
      </c>
      <c r="G140" s="12">
        <v>8869899.7219480388</v>
      </c>
      <c r="H140" s="13">
        <f t="shared" si="11"/>
        <v>11905891.816796621</v>
      </c>
      <c r="I140" s="12">
        <v>337931.96011999983</v>
      </c>
      <c r="J140" s="12">
        <v>11953870.075645244</v>
      </c>
      <c r="K140" s="12">
        <v>1661955.0437699487</v>
      </c>
      <c r="L140" s="12">
        <v>0</v>
      </c>
      <c r="M140" s="13">
        <f t="shared" si="12"/>
        <v>13953757.079535192</v>
      </c>
      <c r="N140" s="12">
        <v>69382.634770000004</v>
      </c>
      <c r="O140" s="12">
        <v>0</v>
      </c>
      <c r="P140" s="12">
        <v>0</v>
      </c>
      <c r="Q140" s="12">
        <v>0</v>
      </c>
      <c r="R140" s="12">
        <v>0</v>
      </c>
      <c r="S140" s="12">
        <v>314520.67910217214</v>
      </c>
      <c r="T140" s="12">
        <v>-69040.14975169173</v>
      </c>
    </row>
    <row r="141" spans="1:20" x14ac:dyDescent="0.3">
      <c r="A141" s="10">
        <v>44957</v>
      </c>
      <c r="B141" s="14"/>
      <c r="C141" s="12">
        <v>4410149.8894126248</v>
      </c>
      <c r="D141" s="12">
        <v>2223408.810621636</v>
      </c>
      <c r="E141" s="13">
        <f t="shared" si="13"/>
        <v>2186741.0787909888</v>
      </c>
      <c r="F141" s="12">
        <v>2989442.4608825739</v>
      </c>
      <c r="G141" s="12">
        <v>8824159.3461353146</v>
      </c>
      <c r="H141" s="13">
        <f t="shared" si="11"/>
        <v>11813601.807017889</v>
      </c>
      <c r="I141" s="12">
        <v>306209.8375100001</v>
      </c>
      <c r="J141" s="12">
        <v>11861648.983951451</v>
      </c>
      <c r="K141" s="12">
        <v>1655296.0297600608</v>
      </c>
      <c r="L141" s="12">
        <v>0</v>
      </c>
      <c r="M141" s="13">
        <f t="shared" si="12"/>
        <v>13823154.851221513</v>
      </c>
      <c r="N141" s="12">
        <v>68757.286420000004</v>
      </c>
      <c r="O141" s="12">
        <v>0</v>
      </c>
      <c r="P141" s="12">
        <v>0</v>
      </c>
      <c r="Q141" s="12">
        <v>0</v>
      </c>
      <c r="R141" s="12">
        <v>0</v>
      </c>
      <c r="S141" s="12">
        <v>423441.48559146421</v>
      </c>
      <c r="T141" s="12">
        <v>-315010.73046029906</v>
      </c>
    </row>
    <row r="142" spans="1:20" x14ac:dyDescent="0.3">
      <c r="A142" s="10">
        <v>44985</v>
      </c>
      <c r="B142" s="14"/>
      <c r="C142" s="12">
        <v>4414132.6616968932</v>
      </c>
      <c r="D142" s="12">
        <v>2007851.0185663756</v>
      </c>
      <c r="E142" s="13">
        <f t="shared" si="13"/>
        <v>2406281.6431305176</v>
      </c>
      <c r="F142" s="12">
        <v>3072000.5796458735</v>
      </c>
      <c r="G142" s="12">
        <v>8852630.1171216909</v>
      </c>
      <c r="H142" s="13">
        <f t="shared" si="11"/>
        <v>11924630.696767565</v>
      </c>
      <c r="I142" s="12">
        <v>318456.08376000018</v>
      </c>
      <c r="J142" s="12">
        <v>11922088.333077822</v>
      </c>
      <c r="K142" s="12">
        <v>1653157.6219274746</v>
      </c>
      <c r="L142" s="12">
        <v>0</v>
      </c>
      <c r="M142" s="13">
        <f t="shared" si="12"/>
        <v>13893702.038765296</v>
      </c>
      <c r="N142" s="12">
        <v>68587.410499999998</v>
      </c>
      <c r="O142" s="12">
        <v>0</v>
      </c>
      <c r="P142" s="12">
        <v>0</v>
      </c>
      <c r="Q142" s="12">
        <v>0</v>
      </c>
      <c r="R142" s="12">
        <v>0</v>
      </c>
      <c r="S142" s="12">
        <v>398144.59013570333</v>
      </c>
      <c r="T142" s="12">
        <v>-29521.690917265369</v>
      </c>
    </row>
    <row r="143" spans="1:20" x14ac:dyDescent="0.3">
      <c r="A143" s="10">
        <v>45013</v>
      </c>
      <c r="B143" s="14"/>
      <c r="C143" s="12">
        <v>4954611.0929197511</v>
      </c>
      <c r="D143" s="12">
        <v>2059199.6625247998</v>
      </c>
      <c r="E143" s="13">
        <f t="shared" si="13"/>
        <v>2895411.4303949513</v>
      </c>
      <c r="F143" s="12">
        <v>2846272.4834551527</v>
      </c>
      <c r="G143" s="12">
        <v>8863305.4264372513</v>
      </c>
      <c r="H143" s="13">
        <f t="shared" si="11"/>
        <v>11709577.909892404</v>
      </c>
      <c r="I143" s="12">
        <v>290264.52708000003</v>
      </c>
      <c r="J143" s="12">
        <v>12200969.652292222</v>
      </c>
      <c r="K143" s="12">
        <v>1651070.9148597384</v>
      </c>
      <c r="L143" s="12">
        <v>0</v>
      </c>
      <c r="M143" s="13">
        <f t="shared" si="12"/>
        <v>14142305.094231959</v>
      </c>
      <c r="N143" s="12">
        <v>154871.69127999997</v>
      </c>
      <c r="O143" s="12">
        <v>0</v>
      </c>
      <c r="P143" s="12">
        <v>0</v>
      </c>
      <c r="Q143" s="12">
        <v>0</v>
      </c>
      <c r="R143" s="12">
        <v>0</v>
      </c>
      <c r="S143" s="12">
        <v>432387.36777109723</v>
      </c>
      <c r="T143" s="12">
        <v>-124574.80869110575</v>
      </c>
    </row>
    <row r="144" spans="1:20" x14ac:dyDescent="0.3">
      <c r="A144" s="10">
        <v>45044</v>
      </c>
      <c r="C144" s="12">
        <v>4903909.141147065</v>
      </c>
      <c r="D144" s="12">
        <v>2050620.812900743</v>
      </c>
      <c r="E144" s="13">
        <f t="shared" si="13"/>
        <v>2853288.328246322</v>
      </c>
      <c r="F144" s="12">
        <v>3049589.3589233477</v>
      </c>
      <c r="G144" s="12">
        <v>8902841.8963727094</v>
      </c>
      <c r="H144" s="13">
        <f t="shared" si="11"/>
        <v>11952431.255296057</v>
      </c>
      <c r="I144" s="12">
        <v>297760.26193000004</v>
      </c>
      <c r="J144" s="12">
        <v>12395358.196490468</v>
      </c>
      <c r="K144" s="12">
        <v>1643757.7761920204</v>
      </c>
      <c r="L144" s="12">
        <v>0</v>
      </c>
      <c r="M144" s="13">
        <f t="shared" si="12"/>
        <v>14336876.234612489</v>
      </c>
      <c r="N144" s="12">
        <v>130833.43442000002</v>
      </c>
      <c r="O144" s="12">
        <v>0</v>
      </c>
      <c r="P144" s="12">
        <v>0</v>
      </c>
      <c r="Q144" s="12">
        <v>0</v>
      </c>
      <c r="R144" s="12">
        <v>0</v>
      </c>
      <c r="S144" s="12">
        <v>451329.07422918756</v>
      </c>
      <c r="T144" s="12">
        <v>-113319.15467295458</v>
      </c>
    </row>
    <row r="145" spans="1:20" x14ac:dyDescent="0.3">
      <c r="A145" s="10">
        <v>45074</v>
      </c>
      <c r="C145" s="12">
        <v>4694744.8326003663</v>
      </c>
      <c r="D145" s="12">
        <v>2050573.0688884114</v>
      </c>
      <c r="E145" s="13">
        <f t="shared" si="13"/>
        <v>2644171.7637119549</v>
      </c>
      <c r="F145" s="12">
        <v>3110052.577783904</v>
      </c>
      <c r="G145" s="12">
        <v>8854541.7253109943</v>
      </c>
      <c r="H145" s="13">
        <f t="shared" si="11"/>
        <v>11964594.303094897</v>
      </c>
      <c r="I145" s="12">
        <v>300667.68350000004</v>
      </c>
      <c r="J145" s="12">
        <v>12322235.745603774</v>
      </c>
      <c r="K145" s="12">
        <v>1642390.0873501764</v>
      </c>
      <c r="L145" s="12">
        <v>0</v>
      </c>
      <c r="M145" s="13">
        <f t="shared" si="12"/>
        <v>14265293.51645395</v>
      </c>
      <c r="N145" s="12">
        <v>85754.824820000009</v>
      </c>
      <c r="O145" s="12">
        <v>0</v>
      </c>
      <c r="P145" s="12">
        <v>0</v>
      </c>
      <c r="Q145" s="12">
        <v>0</v>
      </c>
      <c r="R145" s="12">
        <v>0</v>
      </c>
      <c r="S145" s="12">
        <v>452314.39683322841</v>
      </c>
      <c r="T145" s="12">
        <v>-194596.66801299673</v>
      </c>
    </row>
    <row r="146" spans="1:20" x14ac:dyDescent="0.3">
      <c r="A146" s="10">
        <v>45105</v>
      </c>
      <c r="C146" s="12">
        <v>4692744.1663104948</v>
      </c>
      <c r="D146" s="12">
        <v>2130668.5873734057</v>
      </c>
      <c r="E146" s="13">
        <f t="shared" si="13"/>
        <v>2562075.5789370891</v>
      </c>
      <c r="F146" s="12">
        <v>3062558.1672739019</v>
      </c>
      <c r="G146" s="12">
        <v>8895194.6811264325</v>
      </c>
      <c r="H146" s="13">
        <f t="shared" si="11"/>
        <v>11957752.848400334</v>
      </c>
      <c r="I146" s="12">
        <v>246007.83393000008</v>
      </c>
      <c r="J146" s="12">
        <v>12178317.274460996</v>
      </c>
      <c r="K146" s="12">
        <v>1654018.2055055334</v>
      </c>
      <c r="L146" s="12">
        <v>0</v>
      </c>
      <c r="M146" s="13">
        <f t="shared" si="12"/>
        <v>14078343.313896529</v>
      </c>
      <c r="N146" s="12">
        <v>100842.92675999999</v>
      </c>
      <c r="O146" s="12">
        <v>0</v>
      </c>
      <c r="P146" s="12">
        <v>0</v>
      </c>
      <c r="Q146" s="12">
        <v>0</v>
      </c>
      <c r="R146" s="12">
        <v>0</v>
      </c>
      <c r="S146" s="12">
        <v>451034.55702451337</v>
      </c>
      <c r="T146" s="12">
        <v>-110392.36882161722</v>
      </c>
    </row>
    <row r="147" spans="1:20" x14ac:dyDescent="0.3">
      <c r="A147" s="10">
        <v>45135</v>
      </c>
      <c r="C147" s="12">
        <v>4614856.4856500532</v>
      </c>
      <c r="D147" s="12">
        <v>2142056.6117953574</v>
      </c>
      <c r="E147" s="13">
        <f t="shared" si="13"/>
        <v>2472799.8738546958</v>
      </c>
      <c r="F147" s="12">
        <v>3050116.7879627128</v>
      </c>
      <c r="G147" s="12">
        <v>8944266.7863244861</v>
      </c>
      <c r="H147" s="13">
        <f t="shared" si="11"/>
        <v>11994383.574287198</v>
      </c>
      <c r="I147" s="12">
        <v>265570.28771000006</v>
      </c>
      <c r="J147" s="12">
        <v>12193211.118612185</v>
      </c>
      <c r="K147" s="12">
        <v>1636024.1490590412</v>
      </c>
      <c r="L147" s="12">
        <v>0</v>
      </c>
      <c r="M147" s="13">
        <f t="shared" si="12"/>
        <v>14094805.555381225</v>
      </c>
      <c r="N147" s="12">
        <v>103882.01918</v>
      </c>
      <c r="O147" s="12">
        <v>0</v>
      </c>
      <c r="P147" s="12">
        <v>0</v>
      </c>
      <c r="Q147" s="12">
        <v>0</v>
      </c>
      <c r="R147" s="12">
        <v>0</v>
      </c>
      <c r="S147" s="12">
        <v>443115.19644514774</v>
      </c>
      <c r="T147" s="12">
        <v>-174619.32091760193</v>
      </c>
    </row>
    <row r="148" spans="1:20" x14ac:dyDescent="0.3">
      <c r="A148" s="10">
        <v>45166</v>
      </c>
      <c r="C148" s="12">
        <v>4517854.466372937</v>
      </c>
      <c r="D148" s="12">
        <v>2126928.0282978043</v>
      </c>
      <c r="E148" s="13">
        <f t="shared" si="13"/>
        <v>2390926.4380751327</v>
      </c>
      <c r="F148" s="12">
        <v>3093350.1974519631</v>
      </c>
      <c r="G148" s="12">
        <v>8921661.8750502728</v>
      </c>
      <c r="H148" s="13">
        <f t="shared" si="11"/>
        <v>12015012.072502237</v>
      </c>
      <c r="I148" s="12">
        <v>243886.40113000001</v>
      </c>
      <c r="J148" s="12">
        <v>12117006.220446667</v>
      </c>
      <c r="K148" s="12">
        <v>1635868.4535414665</v>
      </c>
      <c r="L148" s="12">
        <v>0</v>
      </c>
      <c r="M148" s="13">
        <f t="shared" si="12"/>
        <v>13996761.075118134</v>
      </c>
      <c r="N148" s="12">
        <v>86740.75205000001</v>
      </c>
      <c r="O148" s="12">
        <v>0</v>
      </c>
      <c r="P148" s="12">
        <v>0</v>
      </c>
      <c r="Q148" s="12">
        <v>0</v>
      </c>
      <c r="R148" s="12">
        <v>0</v>
      </c>
      <c r="S148" s="12">
        <v>460606.05650750827</v>
      </c>
      <c r="T148" s="12">
        <v>-138169.37360601354</v>
      </c>
    </row>
    <row r="149" spans="1:20" x14ac:dyDescent="0.3">
      <c r="A149" s="10">
        <v>45197</v>
      </c>
      <c r="C149" s="12">
        <v>4318174.9442906361</v>
      </c>
      <c r="D149" s="12">
        <v>2112382.0932158558</v>
      </c>
      <c r="E149" s="13">
        <f t="shared" si="13"/>
        <v>2205792.8510747803</v>
      </c>
      <c r="F149" s="12">
        <v>3227763.0728520937</v>
      </c>
      <c r="G149" s="12">
        <v>9049324.1117433533</v>
      </c>
      <c r="H149" s="13">
        <f t="shared" si="11"/>
        <v>12277087.184595447</v>
      </c>
      <c r="I149" s="12">
        <v>300176.27575999999</v>
      </c>
      <c r="J149" s="12">
        <v>12113137.012682775</v>
      </c>
      <c r="K149" s="12">
        <v>1634349.8350859133</v>
      </c>
      <c r="L149" s="12">
        <v>0</v>
      </c>
      <c r="M149" s="13">
        <f t="shared" si="12"/>
        <v>14047663.123528689</v>
      </c>
      <c r="N149" s="12">
        <v>87610.731469999999</v>
      </c>
      <c r="O149" s="12">
        <v>0</v>
      </c>
      <c r="P149" s="12">
        <v>0</v>
      </c>
      <c r="Q149" s="12">
        <v>0</v>
      </c>
      <c r="R149" s="12">
        <v>0</v>
      </c>
      <c r="S149" s="12">
        <v>542279.49992974661</v>
      </c>
      <c r="T149" s="12">
        <v>-194673.32268658865</v>
      </c>
    </row>
    <row r="150" spans="1:20" x14ac:dyDescent="0.3">
      <c r="A150" s="10">
        <v>45227</v>
      </c>
      <c r="C150" s="12">
        <v>4240570.7407190595</v>
      </c>
      <c r="D150" s="12">
        <v>2105260.4859091053</v>
      </c>
      <c r="E150" s="13">
        <f t="shared" si="13"/>
        <v>2135310.2548099542</v>
      </c>
      <c r="F150" s="12">
        <v>3203860.5446563149</v>
      </c>
      <c r="G150" s="12">
        <v>9020030.1057298705</v>
      </c>
      <c r="H150" s="13">
        <f t="shared" si="11"/>
        <v>12223890.650386184</v>
      </c>
      <c r="I150" s="12">
        <v>303643.32328000001</v>
      </c>
      <c r="J150" s="12">
        <v>12002349.3258914</v>
      </c>
      <c r="K150" s="12">
        <v>1621775.5189313372</v>
      </c>
      <c r="L150" s="12">
        <v>0</v>
      </c>
      <c r="M150" s="13">
        <f t="shared" si="12"/>
        <v>13927768.168102736</v>
      </c>
      <c r="N150" s="12">
        <v>88727.060060000018</v>
      </c>
      <c r="O150" s="12">
        <v>0</v>
      </c>
      <c r="P150" s="12">
        <v>0</v>
      </c>
      <c r="Q150" s="12">
        <v>0</v>
      </c>
      <c r="R150" s="12">
        <v>0</v>
      </c>
      <c r="S150" s="12">
        <v>521378.65248452942</v>
      </c>
      <c r="T150" s="12">
        <v>-178672.97338629042</v>
      </c>
    </row>
    <row r="151" spans="1:20" x14ac:dyDescent="0.3">
      <c r="A151" s="10">
        <v>45258</v>
      </c>
      <c r="C151" s="12">
        <v>4201964.9125231216</v>
      </c>
      <c r="D151" s="12">
        <v>2193816.3935376317</v>
      </c>
      <c r="E151" s="13">
        <f t="shared" si="13"/>
        <v>2008148.5189854898</v>
      </c>
      <c r="F151" s="12">
        <v>3226428.0953822238</v>
      </c>
      <c r="G151" s="12">
        <v>9051380.3270475008</v>
      </c>
      <c r="H151" s="13">
        <f t="shared" si="11"/>
        <v>12277808.422429726</v>
      </c>
      <c r="I151" s="12">
        <v>321011.69410999992</v>
      </c>
      <c r="J151" s="12">
        <v>11967294.074031902</v>
      </c>
      <c r="K151" s="12">
        <v>1615846.9668767706</v>
      </c>
      <c r="L151" s="12">
        <v>0</v>
      </c>
      <c r="M151" s="13">
        <f t="shared" si="12"/>
        <v>13904152.735018674</v>
      </c>
      <c r="N151" s="12">
        <v>87616.557190000007</v>
      </c>
      <c r="O151" s="12">
        <v>0</v>
      </c>
      <c r="P151" s="12">
        <v>0</v>
      </c>
      <c r="Q151" s="12">
        <v>0</v>
      </c>
      <c r="R151" s="12">
        <v>0</v>
      </c>
      <c r="S151" s="12">
        <v>564739.94399169623</v>
      </c>
      <c r="T151" s="12">
        <v>-270552.2900979718</v>
      </c>
    </row>
    <row r="152" spans="1:20" x14ac:dyDescent="0.3">
      <c r="A152" s="10">
        <v>45288</v>
      </c>
      <c r="C152" s="12">
        <v>4544164.1819399223</v>
      </c>
      <c r="D152" s="12">
        <v>2124575.0010643462</v>
      </c>
      <c r="E152" s="13">
        <f t="shared" si="13"/>
        <v>2419589.1808755761</v>
      </c>
      <c r="F152" s="12">
        <v>3039961.1621516459</v>
      </c>
      <c r="G152" s="12">
        <v>9084827.3444237318</v>
      </c>
      <c r="H152" s="13">
        <f t="shared" si="11"/>
        <v>12124788.506575378</v>
      </c>
      <c r="I152" s="12">
        <v>388078.55071999994</v>
      </c>
      <c r="J152" s="12">
        <v>12113339.61731167</v>
      </c>
      <c r="K152" s="12">
        <v>1604108.0567626632</v>
      </c>
      <c r="L152" s="12">
        <v>0</v>
      </c>
      <c r="M152" s="13">
        <f t="shared" si="12"/>
        <v>14105526.224794334</v>
      </c>
      <c r="N152" s="12">
        <v>88486.802230000016</v>
      </c>
      <c r="O152" s="12">
        <v>0</v>
      </c>
      <c r="P152" s="12">
        <v>0</v>
      </c>
      <c r="Q152" s="12">
        <v>0</v>
      </c>
      <c r="R152" s="12">
        <v>0</v>
      </c>
      <c r="S152" s="12">
        <v>629925.29070635862</v>
      </c>
      <c r="T152" s="12">
        <v>-279560.63514997467</v>
      </c>
    </row>
    <row r="153" spans="1:20" x14ac:dyDescent="0.3">
      <c r="A153" s="10">
        <v>45319</v>
      </c>
      <c r="C153" s="12">
        <v>4770409.036905908</v>
      </c>
      <c r="D153" s="12">
        <v>2118861.1163259512</v>
      </c>
      <c r="E153" s="13">
        <f t="shared" si="13"/>
        <v>2651547.9205799568</v>
      </c>
      <c r="F153" s="12">
        <v>3013752.6068213722</v>
      </c>
      <c r="G153" s="12">
        <v>9073223.6701464504</v>
      </c>
      <c r="H153" s="13">
        <f t="shared" si="11"/>
        <v>12086976.276967824</v>
      </c>
      <c r="I153" s="12">
        <v>372736.71462999994</v>
      </c>
      <c r="J153" s="12">
        <v>12222160.814082</v>
      </c>
      <c r="K153" s="12">
        <v>1605021.4452358077</v>
      </c>
      <c r="L153" s="12">
        <v>0</v>
      </c>
      <c r="M153" s="13">
        <f t="shared" si="12"/>
        <v>14199918.973947808</v>
      </c>
      <c r="N153" s="12">
        <v>88039.401350000015</v>
      </c>
      <c r="O153" s="12">
        <v>0</v>
      </c>
      <c r="P153" s="12">
        <v>0</v>
      </c>
      <c r="Q153" s="12">
        <v>0</v>
      </c>
      <c r="R153" s="12">
        <v>0</v>
      </c>
      <c r="S153" s="12">
        <v>543906.03403110104</v>
      </c>
      <c r="T153" s="12">
        <v>-93340.213198029844</v>
      </c>
    </row>
    <row r="154" spans="1:20" x14ac:dyDescent="0.3">
      <c r="A154" s="10">
        <v>45350</v>
      </c>
      <c r="C154" s="12">
        <v>4819913.5130736791</v>
      </c>
      <c r="D154" s="12">
        <v>2112808.2015841096</v>
      </c>
      <c r="E154" s="13">
        <f t="shared" si="13"/>
        <v>2707105.3114895695</v>
      </c>
      <c r="F154" s="12">
        <v>2899437.1471686522</v>
      </c>
      <c r="G154" s="12">
        <v>9053464.2177246697</v>
      </c>
      <c r="H154" s="13">
        <f t="shared" si="11"/>
        <v>11952901.364893321</v>
      </c>
      <c r="I154" s="12">
        <v>368141.0949599999</v>
      </c>
      <c r="J154" s="12">
        <v>12263009.592428181</v>
      </c>
      <c r="K154" s="12">
        <v>1589124.8704026984</v>
      </c>
      <c r="L154" s="12">
        <v>0</v>
      </c>
      <c r="M154" s="13">
        <f t="shared" si="12"/>
        <v>14220275.557790879</v>
      </c>
      <c r="N154" s="12">
        <v>88393.172440000009</v>
      </c>
      <c r="O154" s="12">
        <v>0</v>
      </c>
      <c r="P154" s="12">
        <v>0</v>
      </c>
      <c r="Q154" s="12">
        <v>0</v>
      </c>
      <c r="R154" s="12">
        <v>0</v>
      </c>
      <c r="S154" s="12">
        <v>545648.84533105721</v>
      </c>
      <c r="T154" s="12">
        <v>-194310.75469130679</v>
      </c>
    </row>
    <row r="155" spans="1:20" x14ac:dyDescent="0.3">
      <c r="A155" s="10">
        <v>45379</v>
      </c>
      <c r="C155" s="12">
        <v>5099440.1417388059</v>
      </c>
      <c r="D155" s="12">
        <v>2109751.1954866285</v>
      </c>
      <c r="E155" s="13">
        <f t="shared" si="13"/>
        <v>2989688.9462521775</v>
      </c>
      <c r="F155" s="12">
        <v>2876626.9219203098</v>
      </c>
      <c r="G155" s="12">
        <v>9084371.2827982418</v>
      </c>
      <c r="H155" s="13">
        <f t="shared" si="11"/>
        <v>11960998.204718553</v>
      </c>
      <c r="I155" s="12">
        <v>329883.95634000003</v>
      </c>
      <c r="J155" s="12">
        <v>12385835.538363369</v>
      </c>
      <c r="K155" s="12">
        <v>1604332.356890264</v>
      </c>
      <c r="L155" s="12">
        <v>0</v>
      </c>
      <c r="M155" s="13">
        <f t="shared" si="12"/>
        <v>14320051.851593632</v>
      </c>
      <c r="N155" s="12">
        <v>100180.74689000001</v>
      </c>
      <c r="O155" s="12">
        <v>0</v>
      </c>
      <c r="P155" s="12">
        <v>0</v>
      </c>
      <c r="Q155" s="12">
        <v>0</v>
      </c>
      <c r="R155" s="12">
        <v>0</v>
      </c>
      <c r="S155" s="12">
        <v>593560.70980030904</v>
      </c>
      <c r="T155" s="12">
        <v>-63106.090479840059</v>
      </c>
    </row>
    <row r="156" spans="1:20" x14ac:dyDescent="0.3">
      <c r="A156" s="10">
        <v>45410</v>
      </c>
      <c r="C156" s="12">
        <v>5039972.174383508</v>
      </c>
      <c r="D156" s="12">
        <v>2140381.985787753</v>
      </c>
      <c r="E156" s="13">
        <f t="shared" si="13"/>
        <v>2899590.188595755</v>
      </c>
      <c r="F156" s="12">
        <v>3070710.2842093692</v>
      </c>
      <c r="G156" s="12">
        <v>9051611.5403501019</v>
      </c>
      <c r="H156" s="13">
        <f t="shared" si="11"/>
        <v>12122321.824559471</v>
      </c>
      <c r="I156" s="12">
        <v>321770.98446999991</v>
      </c>
      <c r="J156" s="12">
        <v>12488039.557277722</v>
      </c>
      <c r="K156" s="12">
        <v>1660762.6303660509</v>
      </c>
      <c r="L156" s="12">
        <v>0</v>
      </c>
      <c r="M156" s="13">
        <f t="shared" si="12"/>
        <v>14470573.172113774</v>
      </c>
      <c r="N156" s="12">
        <v>96469.417420000012</v>
      </c>
      <c r="O156" s="12">
        <v>0</v>
      </c>
      <c r="P156" s="12">
        <v>0</v>
      </c>
      <c r="Q156" s="12">
        <v>0</v>
      </c>
      <c r="R156" s="12">
        <v>0</v>
      </c>
      <c r="S156" s="12">
        <v>576181.86300148978</v>
      </c>
      <c r="T156" s="12">
        <v>-121312.37733027356</v>
      </c>
    </row>
    <row r="157" spans="1:20" x14ac:dyDescent="0.3">
      <c r="A157" s="10">
        <v>45440</v>
      </c>
      <c r="C157" s="12">
        <v>4852742.911623884</v>
      </c>
      <c r="D157" s="12">
        <v>2085229.0568004285</v>
      </c>
      <c r="E157" s="13">
        <f t="shared" si="13"/>
        <v>2767513.8548234552</v>
      </c>
      <c r="F157" s="12">
        <v>3160810.488862827</v>
      </c>
      <c r="G157" s="12">
        <v>9202970.4588863812</v>
      </c>
      <c r="H157" s="13">
        <f t="shared" si="11"/>
        <v>12363780.947749209</v>
      </c>
      <c r="I157" s="12">
        <v>319302.48084999993</v>
      </c>
      <c r="J157" s="12">
        <v>12473669.739189686</v>
      </c>
      <c r="K157" s="12">
        <v>1659779.2381230739</v>
      </c>
      <c r="L157" s="12">
        <v>0</v>
      </c>
      <c r="M157" s="13">
        <f t="shared" si="12"/>
        <v>14452751.45816276</v>
      </c>
      <c r="N157" s="12">
        <v>96206.344920000003</v>
      </c>
      <c r="O157" s="12">
        <v>0</v>
      </c>
      <c r="P157" s="12">
        <v>0</v>
      </c>
      <c r="Q157" s="12">
        <v>0</v>
      </c>
      <c r="R157" s="12">
        <v>0</v>
      </c>
      <c r="S157" s="12">
        <v>587495.63579324284</v>
      </c>
      <c r="T157" s="12">
        <v>-5158.5969332592213</v>
      </c>
    </row>
    <row r="158" spans="1:20" x14ac:dyDescent="0.3">
      <c r="A158" s="10">
        <v>45471</v>
      </c>
      <c r="C158" s="12">
        <v>5002510.9754339037</v>
      </c>
      <c r="D158" s="12">
        <v>2072098.7123351418</v>
      </c>
      <c r="E158" s="13">
        <f t="shared" si="13"/>
        <v>2930412.2630987619</v>
      </c>
      <c r="F158" s="12">
        <v>3053082.7012343695</v>
      </c>
      <c r="G158" s="12">
        <v>9239988.1752118934</v>
      </c>
      <c r="H158" s="13">
        <f t="shared" si="11"/>
        <v>12293070.876446262</v>
      </c>
      <c r="I158" s="12">
        <v>314368.41926</v>
      </c>
      <c r="J158" s="12">
        <v>12503301.681307659</v>
      </c>
      <c r="K158" s="12">
        <v>1663487.2435747623</v>
      </c>
      <c r="L158" s="12">
        <v>0</v>
      </c>
      <c r="M158" s="13">
        <f t="shared" si="12"/>
        <v>14481157.344142422</v>
      </c>
      <c r="N158" s="12">
        <v>95996.178899999999</v>
      </c>
      <c r="O158" s="12">
        <v>0</v>
      </c>
      <c r="P158" s="12">
        <v>0</v>
      </c>
      <c r="Q158" s="12">
        <v>0</v>
      </c>
      <c r="R158" s="12">
        <v>0</v>
      </c>
      <c r="S158" s="12">
        <v>630636.44803543552</v>
      </c>
      <c r="T158" s="12">
        <v>15693.161970090354</v>
      </c>
    </row>
    <row r="159" spans="1:20" x14ac:dyDescent="0.3">
      <c r="A159" s="10">
        <v>45501</v>
      </c>
      <c r="C159" s="12">
        <v>5102336.8557738271</v>
      </c>
      <c r="D159" s="12">
        <v>2127739.5278851362</v>
      </c>
      <c r="E159" s="13">
        <f t="shared" si="13"/>
        <v>2974597.3278886909</v>
      </c>
      <c r="F159" s="12">
        <v>2937360.6280113454</v>
      </c>
      <c r="G159" s="12">
        <v>9217259.0949729253</v>
      </c>
      <c r="H159" s="13">
        <f>SUM(F159:G159)</f>
        <v>12154619.722984271</v>
      </c>
      <c r="I159" s="12">
        <v>322496.21175999998</v>
      </c>
      <c r="J159" s="12">
        <v>12482753.438682856</v>
      </c>
      <c r="K159" s="12">
        <v>1680008.2848156726</v>
      </c>
      <c r="L159" s="12">
        <v>0</v>
      </c>
      <c r="M159" s="13">
        <f>SUM(I159:L159)</f>
        <v>14485257.935258528</v>
      </c>
      <c r="N159" s="12">
        <v>96199.251480000006</v>
      </c>
      <c r="O159" s="12">
        <v>0</v>
      </c>
      <c r="P159" s="12">
        <v>0</v>
      </c>
      <c r="Q159" s="12">
        <v>0</v>
      </c>
      <c r="R159" s="12">
        <v>0</v>
      </c>
      <c r="S159" s="12">
        <v>685136.91769990535</v>
      </c>
      <c r="T159" s="12">
        <v>-137377.05448794342</v>
      </c>
    </row>
    <row r="160" spans="1:20" x14ac:dyDescent="0.3">
      <c r="A160" s="10">
        <v>45532</v>
      </c>
      <c r="C160" s="12">
        <v>5042780.466853125</v>
      </c>
      <c r="D160" s="12">
        <v>2169232.6587122832</v>
      </c>
      <c r="E160" s="13">
        <f t="shared" si="13"/>
        <v>2873547.8081408418</v>
      </c>
      <c r="F160" s="12">
        <v>3054255.2477648305</v>
      </c>
      <c r="G160" s="12">
        <v>9264764.8272136077</v>
      </c>
      <c r="H160" s="13">
        <f>SUM(F160:G160)</f>
        <v>12319020.074978437</v>
      </c>
      <c r="I160" s="12">
        <v>311379.52879999997</v>
      </c>
      <c r="J160" s="12">
        <v>12546548.97367529</v>
      </c>
      <c r="K160" s="12">
        <v>1685401.363066307</v>
      </c>
      <c r="L160" s="12">
        <v>0</v>
      </c>
      <c r="M160" s="13">
        <f>SUM(I160:L160)</f>
        <v>14543329.865541596</v>
      </c>
      <c r="N160" s="12">
        <v>96372.096550000017</v>
      </c>
      <c r="O160" s="12">
        <v>0</v>
      </c>
      <c r="P160" s="12">
        <v>0</v>
      </c>
      <c r="Q160" s="12">
        <v>0</v>
      </c>
      <c r="R160" s="12">
        <v>0</v>
      </c>
      <c r="S160" s="12">
        <v>717672.23921572906</v>
      </c>
      <c r="T160" s="12">
        <v>-164806.32462633349</v>
      </c>
    </row>
    <row r="161" spans="1:20" x14ac:dyDescent="0.3">
      <c r="A161" s="10">
        <v>45563</v>
      </c>
      <c r="C161" s="12">
        <v>4878529.359393524</v>
      </c>
      <c r="D161" s="12">
        <v>2170600.0178575185</v>
      </c>
      <c r="E161" s="13">
        <f t="shared" si="13"/>
        <v>2707929.3415360055</v>
      </c>
      <c r="F161" s="12">
        <v>3233596.1992077809</v>
      </c>
      <c r="G161" s="12">
        <v>9332143.3424157947</v>
      </c>
      <c r="H161" s="13">
        <f>SUM(F161:G161)</f>
        <v>12565739.541623576</v>
      </c>
      <c r="I161" s="12">
        <v>328493.22330000007</v>
      </c>
      <c r="J161" s="12">
        <v>12521642.22950214</v>
      </c>
      <c r="K161" s="12">
        <v>1690921.5948208212</v>
      </c>
      <c r="L161" s="12">
        <v>0</v>
      </c>
      <c r="M161" s="13">
        <f>SUM(I161:L161)</f>
        <v>14541057.047622962</v>
      </c>
      <c r="N161" s="12">
        <v>96836.22974000001</v>
      </c>
      <c r="O161" s="12">
        <v>0</v>
      </c>
      <c r="P161" s="12">
        <v>0</v>
      </c>
      <c r="Q161" s="12">
        <v>0</v>
      </c>
      <c r="R161" s="12">
        <v>0</v>
      </c>
      <c r="S161" s="12">
        <v>750729.33399023861</v>
      </c>
      <c r="T161" s="12">
        <v>-114953.73390900571</v>
      </c>
    </row>
    <row r="162" spans="1:20" x14ac:dyDescent="0.3">
      <c r="A162" s="10">
        <v>45593</v>
      </c>
      <c r="C162" s="12">
        <v>4688465.3897665897</v>
      </c>
      <c r="D162" s="12">
        <v>2390904.3176943329</v>
      </c>
      <c r="E162" s="13">
        <f t="shared" si="13"/>
        <v>2297561.0720722568</v>
      </c>
      <c r="F162" s="12">
        <v>3235174.1089322823</v>
      </c>
      <c r="G162" s="12">
        <v>9379973.5026647896</v>
      </c>
      <c r="H162" s="13">
        <f>SUM(F162:G162)</f>
        <v>12615147.611597072</v>
      </c>
      <c r="I162" s="12">
        <v>335714.35713999986</v>
      </c>
      <c r="J162" s="12">
        <v>12494775.473939436</v>
      </c>
      <c r="K162" s="12">
        <v>1684577.0073679581</v>
      </c>
      <c r="L162" s="12">
        <v>0</v>
      </c>
      <c r="M162" s="13">
        <f>SUM(I162:L162)</f>
        <v>14515066.838447392</v>
      </c>
      <c r="N162" s="12">
        <v>98560.271720000019</v>
      </c>
      <c r="O162" s="12">
        <v>0</v>
      </c>
      <c r="P162" s="12">
        <v>0</v>
      </c>
      <c r="Q162" s="12">
        <v>0</v>
      </c>
      <c r="R162" s="12">
        <v>0</v>
      </c>
      <c r="S162" s="12">
        <v>621860.01506998856</v>
      </c>
      <c r="T162" s="12">
        <v>-322778.44816360518</v>
      </c>
    </row>
    <row r="163" spans="1:20" x14ac:dyDescent="0.3">
      <c r="A163" s="10">
        <v>45624</v>
      </c>
      <c r="C163" s="12">
        <v>4818763.1631238535</v>
      </c>
      <c r="D163" s="12">
        <v>2328530.4934986914</v>
      </c>
      <c r="E163" s="13">
        <f t="shared" ref="E163:E164" si="14">C163-D163</f>
        <v>2490232.6696251621</v>
      </c>
      <c r="F163" s="12">
        <v>3922715.0245618774</v>
      </c>
      <c r="G163" s="12">
        <v>9435192.9857832622</v>
      </c>
      <c r="H163" s="13">
        <f t="shared" ref="H163:H164" si="15">SUM(F163:G163)</f>
        <v>13357908.010345139</v>
      </c>
      <c r="I163" s="12">
        <v>358516.53091999993</v>
      </c>
      <c r="J163" s="12">
        <v>13221451.67028223</v>
      </c>
      <c r="K163" s="12">
        <v>1697789.2602395122</v>
      </c>
      <c r="L163" s="12">
        <v>0</v>
      </c>
      <c r="M163" s="13">
        <f t="shared" ref="M163:M164" si="16">SUM(I163:L163)</f>
        <v>15277757.461441742</v>
      </c>
      <c r="N163" s="12">
        <v>88743.282189999998</v>
      </c>
      <c r="O163" s="12">
        <v>0</v>
      </c>
      <c r="P163" s="12">
        <v>0</v>
      </c>
      <c r="Q163" s="12">
        <v>0</v>
      </c>
      <c r="R163" s="12">
        <v>0</v>
      </c>
      <c r="S163" s="12">
        <v>619947.14939736552</v>
      </c>
      <c r="T163" s="12">
        <v>-138307.21944974031</v>
      </c>
    </row>
    <row r="164" spans="1:20" x14ac:dyDescent="0.3">
      <c r="A164" s="10">
        <v>45654</v>
      </c>
      <c r="C164" s="28">
        <v>4955600.7487454023</v>
      </c>
      <c r="D164" s="28">
        <v>2269363.4069201313</v>
      </c>
      <c r="E164" s="13">
        <f t="shared" si="14"/>
        <v>2686237.341825271</v>
      </c>
      <c r="F164" s="28">
        <v>3565167.9465152891</v>
      </c>
      <c r="G164" s="28">
        <v>9489678.3941340391</v>
      </c>
      <c r="H164" s="13">
        <f t="shared" si="15"/>
        <v>13054846.340649329</v>
      </c>
      <c r="I164" s="28">
        <v>363063.68580999994</v>
      </c>
      <c r="J164" s="28">
        <v>13100538.87317181</v>
      </c>
      <c r="K164" s="28">
        <v>1699584.0348243753</v>
      </c>
      <c r="L164" s="28">
        <v>0</v>
      </c>
      <c r="M164" s="13">
        <f t="shared" si="16"/>
        <v>15163186.593806185</v>
      </c>
      <c r="N164" s="28">
        <v>97450.717740000007</v>
      </c>
      <c r="O164" s="28">
        <v>0</v>
      </c>
      <c r="P164" s="28">
        <v>0</v>
      </c>
      <c r="Q164" s="28">
        <v>0</v>
      </c>
      <c r="R164" s="28">
        <v>0</v>
      </c>
      <c r="S164" s="28">
        <v>638869.23598963348</v>
      </c>
      <c r="T164" s="28">
        <v>-158422.86733843142</v>
      </c>
    </row>
    <row r="165" spans="1:20" x14ac:dyDescent="0.3">
      <c r="A165" s="10">
        <v>45685</v>
      </c>
      <c r="C165" s="28">
        <v>5052622.9741127705</v>
      </c>
      <c r="D165" s="28">
        <v>2317528.7079610392</v>
      </c>
      <c r="E165" s="13">
        <f t="shared" ref="E165:E178" si="17">C165-D165</f>
        <v>2735094.2661517314</v>
      </c>
      <c r="F165" s="28">
        <v>3506289.9253195398</v>
      </c>
      <c r="G165" s="28">
        <v>9542084.3352450356</v>
      </c>
      <c r="H165" s="13">
        <f t="shared" ref="H165:H178" si="18">SUM(F165:G165)</f>
        <v>13048374.260564575</v>
      </c>
      <c r="I165" s="28">
        <v>367131.81900999986</v>
      </c>
      <c r="J165" s="28">
        <v>13131084.332100561</v>
      </c>
      <c r="K165" s="28">
        <v>1698762.8196891884</v>
      </c>
      <c r="L165" s="28">
        <v>0</v>
      </c>
      <c r="M165" s="13">
        <f t="shared" ref="M165:M178" si="19">SUM(I165:L165)</f>
        <v>15196978.97079975</v>
      </c>
      <c r="N165" s="28">
        <v>99611.097639999993</v>
      </c>
      <c r="O165" s="28">
        <v>0</v>
      </c>
      <c r="P165" s="28">
        <v>0</v>
      </c>
      <c r="Q165" s="28">
        <v>0</v>
      </c>
      <c r="R165" s="28">
        <v>0</v>
      </c>
      <c r="S165" s="28">
        <v>684094.62420181721</v>
      </c>
      <c r="T165" s="28">
        <v>-197216.2978964971</v>
      </c>
    </row>
    <row r="166" spans="1:20" x14ac:dyDescent="0.3">
      <c r="A166" s="10">
        <v>45716</v>
      </c>
      <c r="C166" s="28">
        <v>5309419.3649033336</v>
      </c>
      <c r="D166" s="28">
        <v>2376565.6189604639</v>
      </c>
      <c r="E166" s="13">
        <f t="shared" si="17"/>
        <v>2932853.7459428697</v>
      </c>
      <c r="F166" s="28">
        <v>3599587.9616356352</v>
      </c>
      <c r="G166" s="28">
        <v>9551911.4575523194</v>
      </c>
      <c r="H166" s="13">
        <f t="shared" si="18"/>
        <v>13151499.419187956</v>
      </c>
      <c r="I166" s="28">
        <v>375015.85198999976</v>
      </c>
      <c r="J166" s="28">
        <v>13089588.639971698</v>
      </c>
      <c r="K166" s="28">
        <v>1731043.6964331139</v>
      </c>
      <c r="L166" s="28">
        <v>0</v>
      </c>
      <c r="M166" s="13">
        <f t="shared" si="19"/>
        <v>15195648.188394811</v>
      </c>
      <c r="N166" s="28">
        <v>98654.673180000013</v>
      </c>
      <c r="O166" s="28">
        <v>0</v>
      </c>
      <c r="P166" s="28">
        <v>0</v>
      </c>
      <c r="Q166" s="28">
        <v>0</v>
      </c>
      <c r="R166" s="28">
        <v>0</v>
      </c>
      <c r="S166" s="28">
        <v>718691.1938251711</v>
      </c>
      <c r="T166" s="28">
        <v>71359.106672055786</v>
      </c>
    </row>
    <row r="167" spans="1:20" x14ac:dyDescent="0.3">
      <c r="A167" s="10">
        <v>45747</v>
      </c>
      <c r="C167" s="28">
        <v>5383037.9273019629</v>
      </c>
      <c r="D167" s="28">
        <v>2496827.6728596818</v>
      </c>
      <c r="E167" s="13">
        <f t="shared" si="17"/>
        <v>2886210.2544422811</v>
      </c>
      <c r="F167" s="28">
        <v>3788769.3966426933</v>
      </c>
      <c r="G167" s="28">
        <v>9597483.9290871676</v>
      </c>
      <c r="H167" s="13">
        <f t="shared" si="18"/>
        <v>13386253.325729862</v>
      </c>
      <c r="I167" s="28">
        <v>336210.29038999986</v>
      </c>
      <c r="J167" s="28">
        <v>13314742.526617059</v>
      </c>
      <c r="K167" s="28">
        <v>1763635.2005421265</v>
      </c>
      <c r="L167" s="28">
        <v>0</v>
      </c>
      <c r="M167" s="13">
        <f t="shared" si="19"/>
        <v>15414588.017549185</v>
      </c>
      <c r="N167" s="28">
        <v>90742.150479999982</v>
      </c>
      <c r="O167" s="28">
        <v>0</v>
      </c>
      <c r="P167" s="28">
        <v>0</v>
      </c>
      <c r="Q167" s="28">
        <v>0</v>
      </c>
      <c r="R167" s="28">
        <v>0</v>
      </c>
      <c r="S167" s="28">
        <v>747450.95279465686</v>
      </c>
      <c r="T167" s="28">
        <v>19682.457988226612</v>
      </c>
    </row>
    <row r="168" spans="1:20" x14ac:dyDescent="0.3">
      <c r="A168" s="10">
        <v>45777</v>
      </c>
      <c r="C168" s="28">
        <v>5253290.3393202098</v>
      </c>
      <c r="D168" s="28">
        <v>2408517.8033573683</v>
      </c>
      <c r="E168" s="13">
        <f t="shared" si="17"/>
        <v>2844772.5359628415</v>
      </c>
      <c r="F168" s="28">
        <v>3822428.1380539071</v>
      </c>
      <c r="G168" s="28">
        <v>9634035.0226751287</v>
      </c>
      <c r="H168" s="13">
        <f t="shared" si="18"/>
        <v>13456463.160729036</v>
      </c>
      <c r="I168" s="28">
        <v>338852.02739000006</v>
      </c>
      <c r="J168" s="28">
        <v>13550277.995719351</v>
      </c>
      <c r="K168" s="28">
        <v>1769857.2601893654</v>
      </c>
      <c r="L168" s="28">
        <v>0</v>
      </c>
      <c r="M168" s="13">
        <f t="shared" si="19"/>
        <v>15658987.283298716</v>
      </c>
      <c r="N168" s="28">
        <v>55684.211940000001</v>
      </c>
      <c r="O168" s="28">
        <v>0</v>
      </c>
      <c r="P168" s="28">
        <v>0</v>
      </c>
      <c r="Q168" s="28">
        <v>0</v>
      </c>
      <c r="R168" s="28">
        <v>0</v>
      </c>
      <c r="S168" s="28">
        <v>786740.52543059993</v>
      </c>
      <c r="T168" s="28">
        <v>-200176.33083876266</v>
      </c>
    </row>
    <row r="169" spans="1:20" x14ac:dyDescent="0.3">
      <c r="A169" s="10">
        <v>45808</v>
      </c>
      <c r="C169" s="28">
        <v>5191879.0236360645</v>
      </c>
      <c r="D169" s="28">
        <v>2481893.7572736992</v>
      </c>
      <c r="E169" s="13">
        <f t="shared" si="17"/>
        <v>2709985.2663623653</v>
      </c>
      <c r="F169" s="28">
        <v>3909821.8594274404</v>
      </c>
      <c r="G169" s="28">
        <v>9658147.2794398852</v>
      </c>
      <c r="H169" s="13">
        <f t="shared" si="18"/>
        <v>13567969.138867326</v>
      </c>
      <c r="I169" s="28">
        <v>352657.02022999991</v>
      </c>
      <c r="J169" s="28">
        <v>13558944.424196117</v>
      </c>
      <c r="K169" s="28">
        <v>1773137.0453002444</v>
      </c>
      <c r="L169" s="28">
        <v>0</v>
      </c>
      <c r="M169" s="13">
        <f t="shared" si="19"/>
        <v>15684738.489726361</v>
      </c>
      <c r="N169" s="28">
        <v>58656.392090000001</v>
      </c>
      <c r="O169" s="28">
        <v>0</v>
      </c>
      <c r="P169" s="28">
        <v>0</v>
      </c>
      <c r="Q169" s="28">
        <v>0</v>
      </c>
      <c r="R169" s="28">
        <v>0</v>
      </c>
      <c r="S169" s="28">
        <v>770254.04604588542</v>
      </c>
      <c r="T169" s="28">
        <v>-235694.51845507586</v>
      </c>
    </row>
    <row r="170" spans="1:20" x14ac:dyDescent="0.3">
      <c r="A170" s="10">
        <v>45838</v>
      </c>
      <c r="C170" s="28">
        <v>5753277.0901100039</v>
      </c>
      <c r="D170" s="28">
        <v>2441228.5346901161</v>
      </c>
      <c r="E170" s="13">
        <f t="shared" si="17"/>
        <v>3312048.5554198879</v>
      </c>
      <c r="F170" s="28">
        <v>3174227.0071793296</v>
      </c>
      <c r="G170" s="28">
        <v>9717472.0412627682</v>
      </c>
      <c r="H170" s="13">
        <f t="shared" si="18"/>
        <v>12891699.048442097</v>
      </c>
      <c r="I170" s="28">
        <v>312256.5679299999</v>
      </c>
      <c r="J170" s="28">
        <v>13388843.601727853</v>
      </c>
      <c r="K170" s="28">
        <v>1788552.3421076334</v>
      </c>
      <c r="L170" s="28">
        <v>0</v>
      </c>
      <c r="M170" s="13">
        <f t="shared" si="19"/>
        <v>15489652.511765486</v>
      </c>
      <c r="N170" s="28">
        <v>59536.835530000004</v>
      </c>
      <c r="O170" s="28">
        <v>0</v>
      </c>
      <c r="P170" s="28">
        <v>0</v>
      </c>
      <c r="Q170" s="28">
        <v>0</v>
      </c>
      <c r="R170" s="28">
        <v>0</v>
      </c>
      <c r="S170" s="28">
        <v>802943.89125459152</v>
      </c>
      <c r="T170" s="28">
        <v>-148385.63406242314</v>
      </c>
    </row>
    <row r="171" spans="1:20" x14ac:dyDescent="0.3">
      <c r="A171" s="29">
        <v>45869</v>
      </c>
      <c r="C171" s="30">
        <v>5433490.241861688</v>
      </c>
      <c r="D171" s="30">
        <v>2255911.2327154074</v>
      </c>
      <c r="E171" s="13">
        <f t="shared" si="17"/>
        <v>3177579.0091462806</v>
      </c>
      <c r="F171" s="30">
        <v>3303394.799382682</v>
      </c>
      <c r="G171" s="30">
        <v>9736124.1428607386</v>
      </c>
      <c r="H171" s="13">
        <f t="shared" si="18"/>
        <v>13039518.94224342</v>
      </c>
      <c r="I171" s="30">
        <v>321904.67338999978</v>
      </c>
      <c r="J171" s="30">
        <v>13332150.970955517</v>
      </c>
      <c r="K171" s="30">
        <v>1792849.469051383</v>
      </c>
      <c r="L171" s="30">
        <v>0</v>
      </c>
      <c r="M171" s="13">
        <f t="shared" si="19"/>
        <v>15446905.1133969</v>
      </c>
      <c r="N171" s="30">
        <v>57062.681090000005</v>
      </c>
      <c r="O171" s="30">
        <v>0</v>
      </c>
      <c r="P171" s="30">
        <v>0</v>
      </c>
      <c r="Q171" s="30">
        <v>0</v>
      </c>
      <c r="R171" s="30">
        <v>0</v>
      </c>
      <c r="S171" s="30">
        <v>853535.31484369561</v>
      </c>
      <c r="T171" s="30">
        <v>-140405.16156667098</v>
      </c>
    </row>
    <row r="172" spans="1:20" x14ac:dyDescent="0.3">
      <c r="A172" s="29">
        <v>45900</v>
      </c>
      <c r="C172" s="30">
        <v>5333922.8560763244</v>
      </c>
      <c r="D172" s="30">
        <v>2271635.6500852467</v>
      </c>
      <c r="E172" s="13">
        <f t="shared" si="17"/>
        <v>3062287.2059910777</v>
      </c>
      <c r="F172" s="30">
        <v>3473221.5369960451</v>
      </c>
      <c r="G172" s="30">
        <v>9786236.7160835639</v>
      </c>
      <c r="H172" s="13">
        <f t="shared" si="18"/>
        <v>13259458.253079608</v>
      </c>
      <c r="I172" s="30">
        <v>321210.33476999996</v>
      </c>
      <c r="J172" s="30">
        <v>13300560.547267053</v>
      </c>
      <c r="K172" s="30">
        <v>1802726.0893223088</v>
      </c>
      <c r="L172" s="30">
        <v>0</v>
      </c>
      <c r="M172" s="13">
        <f t="shared" si="19"/>
        <v>15424496.971359361</v>
      </c>
      <c r="N172" s="30">
        <v>70410.006379999992</v>
      </c>
      <c r="O172" s="30">
        <v>0</v>
      </c>
      <c r="P172" s="30">
        <v>0</v>
      </c>
      <c r="Q172" s="30">
        <v>0</v>
      </c>
      <c r="R172" s="30">
        <v>0</v>
      </c>
      <c r="S172" s="30">
        <v>866267.18527198397</v>
      </c>
      <c r="T172" s="30">
        <v>-39428.697197314177</v>
      </c>
    </row>
    <row r="173" spans="1:20" x14ac:dyDescent="0.3">
      <c r="A173" s="29">
        <v>45930</v>
      </c>
      <c r="C173" s="30">
        <v>5125204.0907126162</v>
      </c>
      <c r="D173" s="30">
        <v>2152337.6088542826</v>
      </c>
      <c r="E173" s="13">
        <f t="shared" si="17"/>
        <v>2972866.4818583336</v>
      </c>
      <c r="F173" s="30">
        <v>3630532.9634231301</v>
      </c>
      <c r="G173" s="30">
        <v>9825570.2886745054</v>
      </c>
      <c r="H173" s="13">
        <f t="shared" si="18"/>
        <v>13456103.252097636</v>
      </c>
      <c r="I173" s="30">
        <v>318329.87510000006</v>
      </c>
      <c r="J173" s="30">
        <v>13336619.2260125</v>
      </c>
      <c r="K173" s="30">
        <v>1692532.0882984591</v>
      </c>
      <c r="L173" s="30">
        <v>0</v>
      </c>
      <c r="M173" s="13">
        <f t="shared" si="19"/>
        <v>15347481.189410958</v>
      </c>
      <c r="N173" s="30">
        <v>65301.50499999999</v>
      </c>
      <c r="O173" s="30">
        <v>0</v>
      </c>
      <c r="P173" s="30">
        <v>0</v>
      </c>
      <c r="Q173" s="30">
        <v>0</v>
      </c>
      <c r="R173" s="30">
        <v>0</v>
      </c>
      <c r="S173" s="30">
        <v>891495.74706478929</v>
      </c>
      <c r="T173" s="30">
        <v>124691.49083914733</v>
      </c>
    </row>
    <row r="174" spans="1:20" x14ac:dyDescent="0.3">
      <c r="A174" s="29">
        <v>45961</v>
      </c>
      <c r="C174" s="30">
        <v>5001574.4241841305</v>
      </c>
      <c r="D174" s="30">
        <v>2144650.8054155177</v>
      </c>
      <c r="E174" s="13">
        <f t="shared" si="17"/>
        <v>2856923.6187686129</v>
      </c>
      <c r="F174" s="30">
        <v>3743327.3466721121</v>
      </c>
      <c r="G174" s="30">
        <v>9833502.6787167378</v>
      </c>
      <c r="H174" s="13">
        <f t="shared" si="18"/>
        <v>13576830.02538885</v>
      </c>
      <c r="I174" s="30">
        <v>332539.41129999992</v>
      </c>
      <c r="J174" s="30">
        <v>13189443.918427056</v>
      </c>
      <c r="K174" s="30">
        <v>1699866.6986219417</v>
      </c>
      <c r="L174" s="30">
        <v>0</v>
      </c>
      <c r="M174" s="13">
        <f t="shared" si="19"/>
        <v>15221850.028348997</v>
      </c>
      <c r="N174" s="30">
        <v>164136.53554000001</v>
      </c>
      <c r="O174" s="30">
        <v>0</v>
      </c>
      <c r="P174" s="30">
        <v>0</v>
      </c>
      <c r="Q174" s="30">
        <v>0</v>
      </c>
      <c r="R174" s="30">
        <v>0</v>
      </c>
      <c r="S174" s="30">
        <v>850856.29538268084</v>
      </c>
      <c r="T174" s="30">
        <v>196910.82352614391</v>
      </c>
    </row>
    <row r="175" spans="1:20" x14ac:dyDescent="0.3">
      <c r="A175" s="29">
        <v>45991</v>
      </c>
      <c r="C175" s="30">
        <v>4874227.9263802748</v>
      </c>
      <c r="D175" s="30">
        <v>2111864.3077860964</v>
      </c>
      <c r="E175" s="13">
        <f t="shared" si="17"/>
        <v>2762363.6185941785</v>
      </c>
      <c r="F175" s="30">
        <v>3657020.8352645515</v>
      </c>
      <c r="G175" s="30">
        <v>9926273.482701784</v>
      </c>
      <c r="H175" s="13">
        <f t="shared" si="18"/>
        <v>13583294.317966335</v>
      </c>
      <c r="I175" s="30">
        <v>349211.01311000017</v>
      </c>
      <c r="J175" s="30">
        <v>13275050.518478042</v>
      </c>
      <c r="K175" s="30">
        <v>1687509.3862278867</v>
      </c>
      <c r="L175" s="30">
        <v>0</v>
      </c>
      <c r="M175" s="13">
        <f t="shared" si="19"/>
        <v>15311770.917815929</v>
      </c>
      <c r="N175" s="30">
        <v>57184.639509999994</v>
      </c>
      <c r="O175" s="30">
        <v>0</v>
      </c>
      <c r="P175" s="30">
        <v>0</v>
      </c>
      <c r="Q175" s="30">
        <v>0</v>
      </c>
      <c r="R175" s="30">
        <v>0</v>
      </c>
      <c r="S175" s="30">
        <v>873139.50342089916</v>
      </c>
      <c r="T175" s="30">
        <v>103562.58741029218</v>
      </c>
    </row>
    <row r="176" spans="1:20" x14ac:dyDescent="0.3">
      <c r="A176" s="29">
        <v>46022</v>
      </c>
      <c r="C176" s="30">
        <v>4982349.7336906344</v>
      </c>
      <c r="D176" s="30">
        <v>2099565.2476184517</v>
      </c>
      <c r="E176" s="13">
        <f t="shared" si="17"/>
        <v>2882784.4860721827</v>
      </c>
      <c r="F176" s="30">
        <v>3859231.0085546724</v>
      </c>
      <c r="G176" s="30">
        <v>9949372.2331001591</v>
      </c>
      <c r="H176" s="13">
        <f t="shared" si="18"/>
        <v>13808603.241654832</v>
      </c>
      <c r="I176" s="30">
        <v>398347.49160999991</v>
      </c>
      <c r="J176" s="30">
        <v>13440963.329712242</v>
      </c>
      <c r="K176" s="30">
        <v>1798528.007216746</v>
      </c>
      <c r="L176" s="30">
        <v>0</v>
      </c>
      <c r="M176" s="13">
        <f t="shared" si="19"/>
        <v>15637838.828538988</v>
      </c>
      <c r="N176" s="30">
        <v>59539.7929</v>
      </c>
      <c r="O176" s="30">
        <v>0</v>
      </c>
      <c r="P176" s="30">
        <v>0</v>
      </c>
      <c r="Q176" s="30">
        <v>0</v>
      </c>
      <c r="R176" s="30">
        <v>0</v>
      </c>
      <c r="S176" s="30">
        <v>887513.1426635338</v>
      </c>
      <c r="T176" s="30">
        <v>106495.93584627216</v>
      </c>
    </row>
    <row r="177" spans="1:20" x14ac:dyDescent="0.3">
      <c r="A177" s="29">
        <v>46053</v>
      </c>
      <c r="C177" s="30">
        <v>5045004.61450487</v>
      </c>
      <c r="D177" s="30">
        <v>2147912.9592809347</v>
      </c>
      <c r="E177" s="13">
        <f t="shared" si="17"/>
        <v>2897091.6552239354</v>
      </c>
      <c r="F177" s="30">
        <v>3715603.4347126652</v>
      </c>
      <c r="G177" s="30">
        <v>10011933.432841919</v>
      </c>
      <c r="H177" s="13">
        <f t="shared" si="18"/>
        <v>13727536.867554585</v>
      </c>
      <c r="I177" s="30">
        <v>414624.19662999967</v>
      </c>
      <c r="J177" s="30">
        <v>13512304.111050386</v>
      </c>
      <c r="K177" s="30">
        <v>1800517.6852778366</v>
      </c>
      <c r="L177" s="30">
        <v>0</v>
      </c>
      <c r="M177" s="13">
        <f t="shared" si="19"/>
        <v>15727445.992958222</v>
      </c>
      <c r="N177" s="30">
        <v>56914.212850000004</v>
      </c>
      <c r="O177" s="30">
        <v>0</v>
      </c>
      <c r="P177" s="30">
        <v>0</v>
      </c>
      <c r="Q177" s="30">
        <v>0</v>
      </c>
      <c r="R177" s="30">
        <v>0</v>
      </c>
      <c r="S177" s="30">
        <v>841355.80135197286</v>
      </c>
      <c r="T177" s="30">
        <v>-1087.5138042945764</v>
      </c>
    </row>
    <row r="178" spans="1:20" x14ac:dyDescent="0.3">
      <c r="A178" s="29">
        <v>46081</v>
      </c>
      <c r="C178" s="30">
        <v>5121899.2253885427</v>
      </c>
      <c r="D178" s="30">
        <v>2130246.2347309454</v>
      </c>
      <c r="E178" s="13">
        <f t="shared" si="17"/>
        <v>2991652.9906575973</v>
      </c>
      <c r="F178" s="30">
        <v>3701288.5474993023</v>
      </c>
      <c r="G178" s="30">
        <v>10007007.918693338</v>
      </c>
      <c r="H178" s="13">
        <f t="shared" si="18"/>
        <v>13708296.46619264</v>
      </c>
      <c r="I178" s="30">
        <v>433143.26777999976</v>
      </c>
      <c r="J178" s="30">
        <v>13486816.394720595</v>
      </c>
      <c r="K178" s="30">
        <v>1803069.8088352543</v>
      </c>
      <c r="L178" s="30">
        <v>0</v>
      </c>
      <c r="M178" s="13">
        <f t="shared" si="19"/>
        <v>15723029.471335851</v>
      </c>
      <c r="N178" s="30">
        <v>64175.555529999998</v>
      </c>
      <c r="O178" s="30">
        <v>0</v>
      </c>
      <c r="P178" s="30">
        <v>0</v>
      </c>
      <c r="Q178" s="30">
        <v>0</v>
      </c>
      <c r="R178" s="30">
        <v>0</v>
      </c>
      <c r="S178" s="30">
        <v>876974.45985245216</v>
      </c>
      <c r="T178" s="30">
        <v>35769.948979945155</v>
      </c>
    </row>
    <row r="179" spans="1:20" x14ac:dyDescent="0.3">
      <c r="I179" s="4"/>
      <c r="J179" s="4"/>
      <c r="K179" s="4"/>
      <c r="L179" s="4"/>
      <c r="M179" s="4"/>
    </row>
    <row r="180" spans="1:20" x14ac:dyDescent="0.3">
      <c r="I180" s="4"/>
      <c r="J180" s="4"/>
      <c r="K180" s="4"/>
      <c r="L180" s="4"/>
      <c r="M180" s="4"/>
    </row>
    <row r="181" spans="1:20" x14ac:dyDescent="0.3">
      <c r="I181" s="4"/>
      <c r="J181" s="4"/>
      <c r="K181" s="4"/>
      <c r="L181" s="4"/>
      <c r="M181" s="4"/>
    </row>
    <row r="182" spans="1:20" x14ac:dyDescent="0.3">
      <c r="I182" s="4"/>
      <c r="J182" s="4"/>
      <c r="K182" s="4"/>
      <c r="L182" s="4"/>
      <c r="M182" s="4"/>
    </row>
    <row r="183" spans="1:20" x14ac:dyDescent="0.3">
      <c r="I183" s="4"/>
      <c r="J183" s="4"/>
      <c r="K183" s="4"/>
      <c r="L183" s="4"/>
      <c r="M183" s="4"/>
    </row>
    <row r="184" spans="1:20" x14ac:dyDescent="0.3">
      <c r="I184" s="4"/>
      <c r="J184" s="4"/>
      <c r="K184" s="4"/>
      <c r="L184" s="4"/>
      <c r="M184" s="4"/>
    </row>
    <row r="185" spans="1:20" x14ac:dyDescent="0.3">
      <c r="I185" s="4"/>
      <c r="J185" s="4"/>
      <c r="K185" s="4"/>
      <c r="L185" s="4"/>
      <c r="M185" s="4"/>
    </row>
    <row r="186" spans="1:20" x14ac:dyDescent="0.3">
      <c r="I186" s="4"/>
      <c r="J186" s="4"/>
      <c r="K186" s="4"/>
      <c r="L186" s="4"/>
      <c r="M186" s="4"/>
    </row>
    <row r="187" spans="1:20" x14ac:dyDescent="0.3">
      <c r="I187" s="4"/>
      <c r="J187" s="4"/>
      <c r="K187" s="4"/>
      <c r="L187" s="4"/>
      <c r="M187" s="4"/>
    </row>
    <row r="188" spans="1:20" x14ac:dyDescent="0.3">
      <c r="I188" s="4"/>
      <c r="J188" s="4"/>
      <c r="K188" s="4"/>
      <c r="L188" s="4"/>
      <c r="M188" s="4"/>
    </row>
    <row r="189" spans="1:20" x14ac:dyDescent="0.3">
      <c r="I189" s="4"/>
      <c r="J189" s="4"/>
      <c r="K189" s="4"/>
      <c r="L189" s="4"/>
      <c r="M189" s="4"/>
    </row>
    <row r="190" spans="1:20" x14ac:dyDescent="0.3">
      <c r="I190" s="4"/>
      <c r="J190" s="4"/>
      <c r="K190" s="4"/>
      <c r="L190" s="4"/>
      <c r="M190" s="4"/>
    </row>
    <row r="191" spans="1:20" x14ac:dyDescent="0.3">
      <c r="I191" s="4"/>
      <c r="J191" s="4"/>
      <c r="K191" s="4"/>
      <c r="L191" s="4"/>
      <c r="M191" s="4"/>
    </row>
    <row r="192" spans="1:20" x14ac:dyDescent="0.3">
      <c r="I192" s="4"/>
      <c r="J192" s="4"/>
      <c r="K192" s="4"/>
      <c r="L192" s="4"/>
      <c r="M192" s="4"/>
    </row>
    <row r="193" spans="9:13" x14ac:dyDescent="0.3">
      <c r="I193" s="4"/>
      <c r="J193" s="4"/>
      <c r="K193" s="4"/>
      <c r="L193" s="4"/>
      <c r="M193" s="4"/>
    </row>
    <row r="194" spans="9:13" x14ac:dyDescent="0.3">
      <c r="I194" s="4"/>
      <c r="J194" s="4"/>
      <c r="K194" s="4"/>
      <c r="L194" s="4"/>
      <c r="M194" s="4"/>
    </row>
    <row r="195" spans="9:13" x14ac:dyDescent="0.3">
      <c r="I195" s="4"/>
      <c r="J195" s="4"/>
      <c r="K195" s="4"/>
      <c r="L195" s="4"/>
      <c r="M195" s="4"/>
    </row>
    <row r="196" spans="9:13" x14ac:dyDescent="0.3">
      <c r="I196" s="4"/>
      <c r="J196" s="4"/>
      <c r="K196" s="4"/>
      <c r="L196" s="4"/>
      <c r="M196" s="4"/>
    </row>
    <row r="197" spans="9:13" x14ac:dyDescent="0.3">
      <c r="I197" s="4"/>
      <c r="J197" s="4"/>
      <c r="K197" s="4"/>
      <c r="L197" s="4"/>
      <c r="M197" s="4"/>
    </row>
    <row r="198" spans="9:13" x14ac:dyDescent="0.3">
      <c r="I198" s="4"/>
      <c r="J198" s="4"/>
      <c r="K198" s="4"/>
      <c r="L198" s="4"/>
      <c r="M198" s="4"/>
    </row>
    <row r="199" spans="9:13" x14ac:dyDescent="0.3">
      <c r="I199" s="4"/>
      <c r="J199" s="4"/>
      <c r="K199" s="4"/>
      <c r="L199" s="4"/>
      <c r="M199" s="4"/>
    </row>
    <row r="200" spans="9:13" x14ac:dyDescent="0.3">
      <c r="I200" s="4"/>
      <c r="J200" s="4"/>
      <c r="K200" s="4"/>
      <c r="L200" s="4"/>
      <c r="M200" s="4"/>
    </row>
    <row r="201" spans="9:13" x14ac:dyDescent="0.3">
      <c r="I201" s="4"/>
      <c r="J201" s="4"/>
      <c r="K201" s="4"/>
      <c r="L201" s="4"/>
      <c r="M201" s="4"/>
    </row>
    <row r="202" spans="9:13" x14ac:dyDescent="0.3">
      <c r="I202" s="4"/>
      <c r="J202" s="4"/>
      <c r="K202" s="4"/>
      <c r="L202" s="4"/>
      <c r="M202" s="4"/>
    </row>
    <row r="203" spans="9:13" x14ac:dyDescent="0.3">
      <c r="I203" s="4"/>
      <c r="J203" s="4"/>
      <c r="K203" s="4"/>
      <c r="L203" s="4"/>
      <c r="M203" s="4"/>
    </row>
    <row r="204" spans="9:13" x14ac:dyDescent="0.3">
      <c r="I204" s="4"/>
      <c r="J204" s="4"/>
      <c r="K204" s="4"/>
      <c r="L204" s="4"/>
      <c r="M204" s="4"/>
    </row>
    <row r="205" spans="9:13" x14ac:dyDescent="0.3">
      <c r="I205" s="4"/>
      <c r="J205" s="4"/>
      <c r="K205" s="4"/>
      <c r="L205" s="4"/>
      <c r="M205" s="4"/>
    </row>
    <row r="206" spans="9:13" x14ac:dyDescent="0.3">
      <c r="I206" s="4"/>
      <c r="J206" s="4"/>
      <c r="K206" s="4"/>
      <c r="L206" s="4"/>
      <c r="M206" s="4"/>
    </row>
    <row r="207" spans="9:13" x14ac:dyDescent="0.3">
      <c r="I207" s="4"/>
      <c r="J207" s="4"/>
      <c r="K207" s="4"/>
      <c r="L207" s="4"/>
      <c r="M207" s="4"/>
    </row>
    <row r="208" spans="9:13" x14ac:dyDescent="0.3">
      <c r="I208" s="4"/>
      <c r="J208" s="4"/>
      <c r="K208" s="4"/>
      <c r="L208" s="4"/>
      <c r="M208" s="4"/>
    </row>
    <row r="209" spans="9:15" x14ac:dyDescent="0.3">
      <c r="I209" s="4"/>
      <c r="J209" s="4"/>
      <c r="K209" s="4"/>
      <c r="L209" s="4"/>
      <c r="M209" s="4"/>
    </row>
    <row r="210" spans="9:15" x14ac:dyDescent="0.3">
      <c r="I210" s="4"/>
      <c r="J210" s="4"/>
      <c r="K210" s="4"/>
      <c r="L210" s="4"/>
      <c r="M210" s="4"/>
    </row>
    <row r="211" spans="9:15" x14ac:dyDescent="0.3">
      <c r="I211" s="4"/>
      <c r="J211" s="4"/>
      <c r="K211" s="4"/>
      <c r="L211" s="4"/>
      <c r="M211" s="4"/>
    </row>
    <row r="212" spans="9:15" x14ac:dyDescent="0.3">
      <c r="I212" s="4"/>
      <c r="J212" s="4"/>
      <c r="K212" s="4"/>
      <c r="L212" s="4"/>
      <c r="M212" s="4"/>
    </row>
    <row r="213" spans="9:15" x14ac:dyDescent="0.3">
      <c r="I213" s="4"/>
      <c r="J213" s="4"/>
      <c r="K213" s="4"/>
      <c r="L213" s="4"/>
      <c r="M213" s="4"/>
    </row>
    <row r="214" spans="9:15" x14ac:dyDescent="0.3">
      <c r="I214" s="4"/>
      <c r="J214" s="4"/>
      <c r="K214" s="4"/>
      <c r="L214" s="4"/>
      <c r="M214" s="4"/>
    </row>
    <row r="215" spans="9:15" x14ac:dyDescent="0.3">
      <c r="I215" s="4"/>
      <c r="J215" s="4"/>
      <c r="K215" s="4"/>
      <c r="L215" s="4"/>
      <c r="M215" s="4"/>
    </row>
    <row r="216" spans="9:15" x14ac:dyDescent="0.3">
      <c r="I216" s="4"/>
      <c r="J216" s="4"/>
      <c r="K216" s="4"/>
      <c r="L216" s="4"/>
      <c r="M216" s="4"/>
    </row>
    <row r="217" spans="9:15" x14ac:dyDescent="0.3">
      <c r="I217" s="4"/>
      <c r="J217" s="4"/>
      <c r="K217" s="4"/>
      <c r="L217" s="4"/>
      <c r="M217" s="4"/>
    </row>
    <row r="218" spans="9:15" x14ac:dyDescent="0.3">
      <c r="I218" s="4"/>
      <c r="J218" s="4"/>
      <c r="K218" s="4"/>
      <c r="L218" s="4"/>
      <c r="M218" s="4"/>
    </row>
    <row r="219" spans="9:15" x14ac:dyDescent="0.3">
      <c r="I219" s="4"/>
      <c r="J219" s="4"/>
      <c r="K219" s="4"/>
      <c r="L219" s="4"/>
      <c r="M219" s="4"/>
    </row>
    <row r="220" spans="9:15" x14ac:dyDescent="0.3">
      <c r="I220" s="4"/>
      <c r="J220" s="4"/>
      <c r="K220" s="4"/>
      <c r="L220" s="4"/>
      <c r="M220" s="4"/>
      <c r="N220" s="4"/>
      <c r="O220" s="4"/>
    </row>
    <row r="221" spans="9:15" x14ac:dyDescent="0.3">
      <c r="I221" s="4"/>
      <c r="J221" s="4"/>
      <c r="K221" s="4"/>
      <c r="L221" s="4"/>
      <c r="M221" s="4"/>
      <c r="N221" s="4"/>
      <c r="O221" s="4"/>
    </row>
    <row r="222" spans="9:15" x14ac:dyDescent="0.3">
      <c r="I222" s="4"/>
      <c r="J222" s="4"/>
      <c r="K222" s="4"/>
      <c r="L222" s="4"/>
      <c r="M222" s="4"/>
      <c r="N222" s="4"/>
      <c r="O222" s="4"/>
    </row>
    <row r="223" spans="9:15" x14ac:dyDescent="0.3">
      <c r="I223" s="4"/>
      <c r="J223" s="4"/>
      <c r="K223" s="4"/>
      <c r="L223" s="4"/>
      <c r="M223" s="4"/>
      <c r="N223" s="4"/>
      <c r="O223" s="4"/>
    </row>
    <row r="224" spans="9:15" x14ac:dyDescent="0.3">
      <c r="I224" s="4"/>
      <c r="J224" s="4"/>
      <c r="K224" s="4"/>
      <c r="L224" s="4"/>
      <c r="M224" s="4"/>
      <c r="N224" s="4"/>
      <c r="O224" s="4"/>
    </row>
    <row r="225" spans="9:15" x14ac:dyDescent="0.3">
      <c r="I225" s="4"/>
      <c r="J225" s="4"/>
      <c r="K225" s="4"/>
      <c r="L225" s="4"/>
      <c r="M225" s="4"/>
      <c r="N225" s="4"/>
      <c r="O225" s="4"/>
    </row>
    <row r="226" spans="9:15" x14ac:dyDescent="0.3">
      <c r="I226" s="4"/>
      <c r="J226" s="4"/>
      <c r="K226" s="4"/>
      <c r="L226" s="4"/>
      <c r="M226" s="4"/>
      <c r="N226" s="4"/>
      <c r="O226" s="4"/>
    </row>
    <row r="227" spans="9:15" x14ac:dyDescent="0.3">
      <c r="I227" s="4"/>
      <c r="J227" s="4"/>
      <c r="K227" s="4"/>
      <c r="L227" s="4"/>
      <c r="M227" s="4"/>
      <c r="N227" s="4"/>
      <c r="O227" s="4"/>
    </row>
    <row r="228" spans="9:15" x14ac:dyDescent="0.3">
      <c r="I228" s="4"/>
      <c r="J228" s="4"/>
      <c r="K228" s="4"/>
      <c r="L228" s="4"/>
      <c r="M228" s="4"/>
      <c r="N228" s="4"/>
      <c r="O228" s="4"/>
    </row>
    <row r="229" spans="9:15" x14ac:dyDescent="0.3">
      <c r="I229" s="4"/>
      <c r="J229" s="4"/>
      <c r="K229" s="4"/>
      <c r="L229" s="4"/>
      <c r="M229" s="4"/>
      <c r="N229" s="4"/>
      <c r="O229" s="4"/>
    </row>
    <row r="230" spans="9:15" x14ac:dyDescent="0.3">
      <c r="I230" s="4"/>
      <c r="J230" s="4"/>
      <c r="K230" s="4"/>
      <c r="L230" s="4"/>
      <c r="M230" s="4"/>
      <c r="N230" s="4"/>
      <c r="O230" s="4"/>
    </row>
    <row r="231" spans="9:15" x14ac:dyDescent="0.3">
      <c r="I231" s="4"/>
      <c r="J231" s="4"/>
      <c r="K231" s="4"/>
      <c r="L231" s="4"/>
      <c r="M231" s="4"/>
      <c r="N231" s="4"/>
      <c r="O231" s="4"/>
    </row>
    <row r="232" spans="9:15" x14ac:dyDescent="0.3">
      <c r="I232" s="4"/>
      <c r="J232" s="4"/>
      <c r="K232" s="4"/>
      <c r="L232" s="4"/>
      <c r="M232" s="4"/>
      <c r="N232" s="4"/>
      <c r="O232" s="4"/>
    </row>
    <row r="233" spans="9:15" x14ac:dyDescent="0.3">
      <c r="I233" s="4"/>
      <c r="J233" s="4"/>
      <c r="K233" s="4"/>
      <c r="L233" s="4"/>
      <c r="M233" s="4"/>
      <c r="N233" s="4"/>
      <c r="O233" s="4"/>
    </row>
  </sheetData>
  <mergeCells count="22">
    <mergeCell ref="B2:T2"/>
    <mergeCell ref="A5:A7"/>
    <mergeCell ref="C5:E5"/>
    <mergeCell ref="F5:H5"/>
    <mergeCell ref="I5:M5"/>
    <mergeCell ref="N5:N7"/>
    <mergeCell ref="O5:O7"/>
    <mergeCell ref="P5:P7"/>
    <mergeCell ref="Q5:Q7"/>
    <mergeCell ref="R5:R7"/>
    <mergeCell ref="L6:L7"/>
    <mergeCell ref="M6:M7"/>
    <mergeCell ref="S5:S7"/>
    <mergeCell ref="T5:T7"/>
    <mergeCell ref="C6:C7"/>
    <mergeCell ref="D6:D7"/>
    <mergeCell ref="J6:K6"/>
    <mergeCell ref="E6:E7"/>
    <mergeCell ref="F6:F7"/>
    <mergeCell ref="G6:G7"/>
    <mergeCell ref="H6:H7"/>
    <mergeCell ref="I6:I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1718-93EE-4E26-BE8B-00BFFCFE8C2E}">
  <dimension ref="A1:L228"/>
  <sheetViews>
    <sheetView zoomScale="118" zoomScaleNormal="118" workbookViewId="0">
      <pane xSplit="2" ySplit="8" topLeftCell="C177" activePane="bottomRight" state="frozen"/>
      <selection activeCell="A168" sqref="A168:XFD168"/>
      <selection pane="topRight" activeCell="A168" sqref="A168:XFD168"/>
      <selection pane="bottomLeft" activeCell="A168" sqref="A168:XFD168"/>
      <selection pane="bottomRight" activeCell="A178" sqref="A178"/>
    </sheetView>
  </sheetViews>
  <sheetFormatPr defaultColWidth="9.1796875" defaultRowHeight="15.6" x14ac:dyDescent="0.3"/>
  <cols>
    <col min="1" max="1" width="12.54296875" style="1" customWidth="1"/>
    <col min="2" max="2" width="5" style="2" hidden="1" customWidth="1"/>
    <col min="3" max="3" width="8.90625" style="2" customWidth="1"/>
    <col min="4" max="4" width="11.08984375" style="2" customWidth="1"/>
    <col min="5" max="5" width="10.54296875" style="2" customWidth="1"/>
    <col min="6" max="6" width="10.453125" style="2" customWidth="1"/>
    <col min="7" max="7" width="9.54296875" style="2" hidden="1" customWidth="1"/>
    <col min="8" max="8" width="10.453125" style="2" customWidth="1"/>
    <col min="9" max="10" width="8.90625" style="2" customWidth="1"/>
    <col min="11" max="11" width="9.1796875" style="2" customWidth="1"/>
    <col min="12" max="12" width="8.90625" style="2" customWidth="1"/>
    <col min="13" max="16384" width="9.1796875" style="1"/>
  </cols>
  <sheetData>
    <row r="1" spans="1:12" s="18" customFormat="1" x14ac:dyDescent="0.3">
      <c r="B1" s="17"/>
      <c r="C1" s="17"/>
      <c r="D1" s="17"/>
      <c r="E1" s="17"/>
      <c r="F1" s="17"/>
      <c r="G1" s="17"/>
      <c r="H1" s="17"/>
      <c r="I1" s="17"/>
      <c r="J1" s="17"/>
      <c r="K1" s="17"/>
      <c r="L1" s="5" t="s">
        <v>25</v>
      </c>
    </row>
    <row r="2" spans="1:12" x14ac:dyDescent="0.3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x14ac:dyDescent="0.3">
      <c r="B3" s="34" t="s">
        <v>26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5" spans="1:12" x14ac:dyDescent="0.3">
      <c r="A5" s="15"/>
      <c r="L5" s="5" t="s">
        <v>2</v>
      </c>
    </row>
    <row r="6" spans="1:12" s="18" customFormat="1" ht="15" customHeight="1" x14ac:dyDescent="0.3">
      <c r="A6" s="42"/>
      <c r="B6" s="17"/>
      <c r="C6" s="38" t="s">
        <v>15</v>
      </c>
      <c r="D6" s="44" t="s">
        <v>27</v>
      </c>
      <c r="E6" s="45"/>
      <c r="F6" s="45"/>
      <c r="G6" s="45"/>
      <c r="H6" s="45"/>
      <c r="I6" s="45"/>
      <c r="J6" s="46"/>
      <c r="K6" s="38" t="s">
        <v>28</v>
      </c>
      <c r="L6" s="38" t="s">
        <v>29</v>
      </c>
    </row>
    <row r="7" spans="1:12" s="22" customFormat="1" ht="52.8" x14ac:dyDescent="0.25">
      <c r="A7" s="43"/>
      <c r="B7" s="21" t="s">
        <v>37</v>
      </c>
      <c r="C7" s="40"/>
      <c r="D7" s="20" t="s">
        <v>30</v>
      </c>
      <c r="E7" s="20" t="s">
        <v>31</v>
      </c>
      <c r="F7" s="20" t="s">
        <v>32</v>
      </c>
      <c r="G7" s="20" t="s">
        <v>33</v>
      </c>
      <c r="H7" s="20" t="s">
        <v>34</v>
      </c>
      <c r="I7" s="20" t="s">
        <v>35</v>
      </c>
      <c r="J7" s="20" t="s">
        <v>36</v>
      </c>
      <c r="K7" s="40"/>
      <c r="L7" s="40"/>
    </row>
    <row r="8" spans="1:12" x14ac:dyDescent="0.3">
      <c r="B8" s="7"/>
      <c r="C8" s="16"/>
      <c r="D8" s="6"/>
      <c r="E8" s="6"/>
      <c r="F8" s="6"/>
      <c r="G8" s="6"/>
      <c r="H8" s="6"/>
      <c r="I8" s="6"/>
      <c r="J8" s="6"/>
      <c r="K8" s="16"/>
      <c r="L8" s="16"/>
    </row>
    <row r="9" spans="1:12" x14ac:dyDescent="0.3">
      <c r="A9" s="10" t="s">
        <v>41</v>
      </c>
      <c r="B9" s="11">
        <v>40909</v>
      </c>
      <c r="C9" s="12">
        <v>534010.45758164255</v>
      </c>
      <c r="D9" s="12">
        <v>2147952.6270522573</v>
      </c>
      <c r="E9" s="12">
        <v>472639.10094027943</v>
      </c>
      <c r="F9" s="12">
        <v>920795.31522000011</v>
      </c>
      <c r="G9" s="12">
        <v>0</v>
      </c>
      <c r="H9" s="12">
        <v>451542.95481999998</v>
      </c>
      <c r="I9" s="12">
        <v>7271323.666578982</v>
      </c>
      <c r="J9" s="13">
        <f>D9-E9+SUM(F9:I9)</f>
        <v>10318975.462730959</v>
      </c>
      <c r="K9" s="12">
        <v>9193136.1351400316</v>
      </c>
      <c r="L9" s="12">
        <f>SUM('DCS Broadmoney'!N9:T9)</f>
        <v>1659849.5328024754</v>
      </c>
    </row>
    <row r="10" spans="1:12" x14ac:dyDescent="0.3">
      <c r="A10" s="10" t="s">
        <v>42</v>
      </c>
      <c r="B10" s="11">
        <v>40940</v>
      </c>
      <c r="C10" s="12">
        <v>518367.98579442292</v>
      </c>
      <c r="D10" s="12">
        <v>2125513.8533147303</v>
      </c>
      <c r="E10" s="12">
        <v>464925.58368624467</v>
      </c>
      <c r="F10" s="12">
        <v>940219.57315000007</v>
      </c>
      <c r="G10" s="12">
        <v>0</v>
      </c>
      <c r="H10" s="12">
        <v>470107.88646000001</v>
      </c>
      <c r="I10" s="12">
        <v>7272509.0147294383</v>
      </c>
      <c r="J10" s="13">
        <f t="shared" ref="J10:J73" si="0">D10-E10+SUM(F10:I10)</f>
        <v>10343424.743967924</v>
      </c>
      <c r="K10" s="12">
        <v>9181933.9574608337</v>
      </c>
      <c r="L10" s="12">
        <f>SUM('DCS Broadmoney'!N10:T10)</f>
        <v>1679858.8113396256</v>
      </c>
    </row>
    <row r="11" spans="1:12" x14ac:dyDescent="0.3">
      <c r="A11" s="10" t="s">
        <v>43</v>
      </c>
      <c r="B11" s="11">
        <v>40969</v>
      </c>
      <c r="C11" s="12">
        <v>481283.13247478008</v>
      </c>
      <c r="D11" s="12">
        <v>2144447.1686059879</v>
      </c>
      <c r="E11" s="12">
        <v>483915.27741010865</v>
      </c>
      <c r="F11" s="12">
        <v>914787.01159999997</v>
      </c>
      <c r="G11" s="12">
        <v>0</v>
      </c>
      <c r="H11" s="12">
        <v>465211.32726999995</v>
      </c>
      <c r="I11" s="12">
        <v>7276841.6660458669</v>
      </c>
      <c r="J11" s="13">
        <f t="shared" si="0"/>
        <v>10317371.896111745</v>
      </c>
      <c r="K11" s="12">
        <v>9205820.3889357019</v>
      </c>
      <c r="L11" s="12">
        <f>SUM('DCS Broadmoney'!N11:T11)</f>
        <v>1592834.6431582507</v>
      </c>
    </row>
    <row r="12" spans="1:12" x14ac:dyDescent="0.3">
      <c r="A12" s="10" t="s">
        <v>44</v>
      </c>
      <c r="B12" s="11">
        <v>41000</v>
      </c>
      <c r="C12" s="12">
        <v>1538241.618637911</v>
      </c>
      <c r="D12" s="12">
        <v>2175057.8009309527</v>
      </c>
      <c r="E12" s="12">
        <v>389984.68529326038</v>
      </c>
      <c r="F12" s="12">
        <v>927079.56966000004</v>
      </c>
      <c r="G12" s="12">
        <v>0</v>
      </c>
      <c r="H12" s="12">
        <v>459477.91302000004</v>
      </c>
      <c r="I12" s="12">
        <v>7733271.7987129176</v>
      </c>
      <c r="J12" s="13">
        <f t="shared" si="0"/>
        <v>10904902.397030609</v>
      </c>
      <c r="K12" s="12">
        <v>9430609.0142433494</v>
      </c>
      <c r="L12" s="12">
        <f>SUM('DCS Broadmoney'!N12:T12)</f>
        <v>3012535.1577605675</v>
      </c>
    </row>
    <row r="13" spans="1:12" x14ac:dyDescent="0.3">
      <c r="A13" s="10" t="s">
        <v>45</v>
      </c>
      <c r="B13" s="11">
        <v>41030</v>
      </c>
      <c r="C13" s="12">
        <v>1391175.7451825328</v>
      </c>
      <c r="D13" s="12">
        <v>2166035.3596990155</v>
      </c>
      <c r="E13" s="12">
        <v>410277.20990249712</v>
      </c>
      <c r="F13" s="12">
        <v>945110.36586000014</v>
      </c>
      <c r="G13" s="12">
        <v>0</v>
      </c>
      <c r="H13" s="12">
        <v>440910.03576000006</v>
      </c>
      <c r="I13" s="12">
        <v>7735618.8356728926</v>
      </c>
      <c r="J13" s="13">
        <f t="shared" si="0"/>
        <v>10877397.387089413</v>
      </c>
      <c r="K13" s="12">
        <v>9379838.2351205721</v>
      </c>
      <c r="L13" s="12">
        <f>SUM('DCS Broadmoney'!N13:T13)</f>
        <v>2888734.5013298402</v>
      </c>
    </row>
    <row r="14" spans="1:12" x14ac:dyDescent="0.3">
      <c r="A14" s="10" t="s">
        <v>46</v>
      </c>
      <c r="B14" s="11">
        <v>41061</v>
      </c>
      <c r="C14" s="12">
        <v>1334700.5523014669</v>
      </c>
      <c r="D14" s="12">
        <v>2213091.7034035712</v>
      </c>
      <c r="E14" s="12">
        <v>432722.07023638667</v>
      </c>
      <c r="F14" s="12">
        <v>947723.0655400001</v>
      </c>
      <c r="G14" s="12">
        <v>0</v>
      </c>
      <c r="H14" s="12">
        <v>472911.05369999999</v>
      </c>
      <c r="I14" s="12">
        <v>7758466.8660171302</v>
      </c>
      <c r="J14" s="13">
        <f t="shared" si="0"/>
        <v>10959470.618424315</v>
      </c>
      <c r="K14" s="12">
        <v>9383045.7402565163</v>
      </c>
      <c r="L14" s="12">
        <f>SUM('DCS Broadmoney'!N14:T14)</f>
        <v>2911125.0281374669</v>
      </c>
    </row>
    <row r="15" spans="1:12" x14ac:dyDescent="0.3">
      <c r="A15" s="10" t="s">
        <v>47</v>
      </c>
      <c r="B15" s="11">
        <v>41091</v>
      </c>
      <c r="C15" s="12">
        <v>1302756.644553479</v>
      </c>
      <c r="D15" s="12">
        <v>2209656.535788733</v>
      </c>
      <c r="E15" s="12">
        <v>399194.63385654578</v>
      </c>
      <c r="F15" s="12">
        <v>908236.26833999995</v>
      </c>
      <c r="G15" s="12">
        <v>0</v>
      </c>
      <c r="H15" s="12">
        <v>460827.02726</v>
      </c>
      <c r="I15" s="12">
        <v>7788455.5652609393</v>
      </c>
      <c r="J15" s="13">
        <f t="shared" si="0"/>
        <v>10967980.762793127</v>
      </c>
      <c r="K15" s="12">
        <v>9332250.5592428055</v>
      </c>
      <c r="L15" s="12">
        <f>SUM('DCS Broadmoney'!N15:T15)</f>
        <v>2938486.4455174152</v>
      </c>
    </row>
    <row r="16" spans="1:12" x14ac:dyDescent="0.3">
      <c r="A16" s="10" t="s">
        <v>48</v>
      </c>
      <c r="B16" s="11">
        <v>41122</v>
      </c>
      <c r="C16" s="12">
        <v>1250413.0467326604</v>
      </c>
      <c r="D16" s="12">
        <v>2164608.4868586469</v>
      </c>
      <c r="E16" s="12">
        <v>379034.37016347761</v>
      </c>
      <c r="F16" s="12">
        <v>921180.37997000001</v>
      </c>
      <c r="G16" s="12">
        <v>0</v>
      </c>
      <c r="H16" s="12">
        <v>481839.15559000004</v>
      </c>
      <c r="I16" s="12">
        <v>7795905.908596809</v>
      </c>
      <c r="J16" s="13">
        <f t="shared" si="0"/>
        <v>10984499.560851978</v>
      </c>
      <c r="K16" s="12">
        <v>9261864.2559713777</v>
      </c>
      <c r="L16" s="12">
        <f>SUM('DCS Broadmoney'!N16:T16)</f>
        <v>2973048.5176721797</v>
      </c>
    </row>
    <row r="17" spans="1:12" x14ac:dyDescent="0.3">
      <c r="A17" s="10" t="s">
        <v>49</v>
      </c>
      <c r="B17" s="11">
        <v>41153</v>
      </c>
      <c r="C17" s="12">
        <v>1038800.6241777721</v>
      </c>
      <c r="D17" s="12">
        <v>2230939.3372146399</v>
      </c>
      <c r="E17" s="12">
        <v>313846.12921318621</v>
      </c>
      <c r="F17" s="12">
        <v>897404.76731999998</v>
      </c>
      <c r="G17" s="12">
        <v>0</v>
      </c>
      <c r="H17" s="12">
        <v>455036.77445000003</v>
      </c>
      <c r="I17" s="12">
        <v>7840249.7863654522</v>
      </c>
      <c r="J17" s="13">
        <f t="shared" si="0"/>
        <v>11109784.536136907</v>
      </c>
      <c r="K17" s="12">
        <v>9210788.2672982682</v>
      </c>
      <c r="L17" s="12">
        <f>SUM('DCS Broadmoney'!N17:T17)</f>
        <v>2937796.8928979263</v>
      </c>
    </row>
    <row r="18" spans="1:12" x14ac:dyDescent="0.3">
      <c r="A18" s="10" t="s">
        <v>50</v>
      </c>
      <c r="B18" s="11">
        <v>41183</v>
      </c>
      <c r="C18" s="12">
        <v>1000374.0892544542</v>
      </c>
      <c r="D18" s="12">
        <v>2329333.5234430167</v>
      </c>
      <c r="E18" s="12">
        <v>285833.26228237746</v>
      </c>
      <c r="F18" s="12">
        <v>969959.60886000004</v>
      </c>
      <c r="G18" s="12">
        <v>0</v>
      </c>
      <c r="H18" s="12">
        <v>484518.24451000005</v>
      </c>
      <c r="I18" s="12">
        <v>7847973.7889916413</v>
      </c>
      <c r="J18" s="13">
        <f t="shared" si="0"/>
        <v>11345951.903522279</v>
      </c>
      <c r="K18" s="12">
        <v>9218340.2321836296</v>
      </c>
      <c r="L18" s="12">
        <f>SUM('DCS Broadmoney'!N18:T18)</f>
        <v>3127985.7614717181</v>
      </c>
    </row>
    <row r="19" spans="1:12" x14ac:dyDescent="0.3">
      <c r="A19" s="10" t="s">
        <v>51</v>
      </c>
      <c r="B19" s="11">
        <v>41214</v>
      </c>
      <c r="C19" s="12">
        <v>1097070.3616458355</v>
      </c>
      <c r="D19" s="12">
        <v>2344907.6765355961</v>
      </c>
      <c r="E19" s="12">
        <v>226260.31374558437</v>
      </c>
      <c r="F19" s="12">
        <v>975467.15841000003</v>
      </c>
      <c r="G19" s="12">
        <v>0</v>
      </c>
      <c r="H19" s="12">
        <v>442834.38153000007</v>
      </c>
      <c r="I19" s="12">
        <v>7873828.6016453616</v>
      </c>
      <c r="J19" s="13">
        <f t="shared" si="0"/>
        <v>11410777.504375372</v>
      </c>
      <c r="K19" s="12">
        <v>9228692.849375112</v>
      </c>
      <c r="L19" s="12">
        <f>SUM('DCS Broadmoney'!N19:T19)</f>
        <v>3279154.6174158212</v>
      </c>
    </row>
    <row r="20" spans="1:12" x14ac:dyDescent="0.3">
      <c r="A20" s="10" t="s">
        <v>52</v>
      </c>
      <c r="B20" s="11">
        <v>41244</v>
      </c>
      <c r="C20" s="12">
        <v>1346416.3022446441</v>
      </c>
      <c r="D20" s="12">
        <v>2349782.8052395456</v>
      </c>
      <c r="E20" s="12">
        <v>300055.47469770646</v>
      </c>
      <c r="F20" s="12">
        <v>989654.01399999985</v>
      </c>
      <c r="G20" s="12">
        <v>0</v>
      </c>
      <c r="H20" s="12">
        <v>448301.04512000002</v>
      </c>
      <c r="I20" s="12">
        <v>7889029.0913406909</v>
      </c>
      <c r="J20" s="13">
        <f t="shared" si="0"/>
        <v>11376711.48100253</v>
      </c>
      <c r="K20" s="12">
        <v>9466760.9475281164</v>
      </c>
      <c r="L20" s="12">
        <f>SUM('DCS Broadmoney'!N20:T20)</f>
        <v>3255495.2821831764</v>
      </c>
    </row>
    <row r="21" spans="1:12" x14ac:dyDescent="0.3">
      <c r="A21" s="10" t="s">
        <v>53</v>
      </c>
      <c r="B21" s="11">
        <v>41275</v>
      </c>
      <c r="C21" s="12">
        <v>1414684.4524910979</v>
      </c>
      <c r="D21" s="12">
        <v>2401876.6274416298</v>
      </c>
      <c r="E21" s="12">
        <v>268939.83501820802</v>
      </c>
      <c r="F21" s="12">
        <v>720721.59105000005</v>
      </c>
      <c r="G21" s="12">
        <v>0</v>
      </c>
      <c r="H21" s="12">
        <v>462757.07876999996</v>
      </c>
      <c r="I21" s="12">
        <v>7832515.9009405021</v>
      </c>
      <c r="J21" s="13">
        <f t="shared" si="0"/>
        <v>11148931.363183923</v>
      </c>
      <c r="K21" s="12">
        <v>9458717.9781087171</v>
      </c>
      <c r="L21" s="12">
        <f>SUM('DCS Broadmoney'!N21:T21)</f>
        <v>3104898.3388734963</v>
      </c>
    </row>
    <row r="22" spans="1:12" x14ac:dyDescent="0.3">
      <c r="A22" s="10" t="s">
        <v>54</v>
      </c>
      <c r="B22" s="11">
        <v>41306</v>
      </c>
      <c r="C22" s="12">
        <v>1482317.9107509174</v>
      </c>
      <c r="D22" s="12">
        <v>2446927.9954741928</v>
      </c>
      <c r="E22" s="12">
        <v>337491.65461652109</v>
      </c>
      <c r="F22" s="12">
        <v>693247.11850999983</v>
      </c>
      <c r="G22" s="12">
        <v>0</v>
      </c>
      <c r="H22" s="12">
        <v>463589.80261000001</v>
      </c>
      <c r="I22" s="12">
        <v>7818419.3685483849</v>
      </c>
      <c r="J22" s="13">
        <f t="shared" si="0"/>
        <v>11084692.630526057</v>
      </c>
      <c r="K22" s="12">
        <v>9447617.8574254662</v>
      </c>
      <c r="L22" s="12">
        <f>SUM('DCS Broadmoney'!N22:T22)</f>
        <v>3119393.1838510963</v>
      </c>
    </row>
    <row r="23" spans="1:12" x14ac:dyDescent="0.3">
      <c r="A23" s="10" t="s">
        <v>55</v>
      </c>
      <c r="B23" s="11">
        <v>41334</v>
      </c>
      <c r="C23" s="12">
        <v>1417978.9934899707</v>
      </c>
      <c r="D23" s="12">
        <v>2553583.2594830808</v>
      </c>
      <c r="E23" s="12">
        <v>313116.16365195368</v>
      </c>
      <c r="F23" s="12">
        <v>714429.19534999982</v>
      </c>
      <c r="G23" s="12">
        <v>0</v>
      </c>
      <c r="H23" s="12">
        <v>450231.26861000003</v>
      </c>
      <c r="I23" s="12">
        <v>7808332.0621814942</v>
      </c>
      <c r="J23" s="13">
        <f t="shared" si="0"/>
        <v>11213459.62197262</v>
      </c>
      <c r="K23" s="12">
        <v>9487649.5285953507</v>
      </c>
      <c r="L23" s="12">
        <f>SUM('DCS Broadmoney'!N23:T23)</f>
        <v>3143789.1861480139</v>
      </c>
    </row>
    <row r="24" spans="1:12" x14ac:dyDescent="0.3">
      <c r="A24" s="10" t="s">
        <v>56</v>
      </c>
      <c r="B24" s="11">
        <v>41365</v>
      </c>
      <c r="C24" s="12">
        <v>1427663.3931966168</v>
      </c>
      <c r="D24" s="12">
        <v>2498625.4994026306</v>
      </c>
      <c r="E24" s="12">
        <v>245725.47214420969</v>
      </c>
      <c r="F24" s="12">
        <v>786861.07699999993</v>
      </c>
      <c r="G24" s="12">
        <v>0</v>
      </c>
      <c r="H24" s="12">
        <v>464445.75576000003</v>
      </c>
      <c r="I24" s="12">
        <v>7774905.2945497707</v>
      </c>
      <c r="J24" s="13">
        <f t="shared" si="0"/>
        <v>11279112.154568192</v>
      </c>
      <c r="K24" s="12">
        <v>9538619.0616202988</v>
      </c>
      <c r="L24" s="12">
        <f>SUM('DCS Broadmoney'!N24:T24)</f>
        <v>3168156.27431355</v>
      </c>
    </row>
    <row r="25" spans="1:12" x14ac:dyDescent="0.3">
      <c r="A25" s="10" t="s">
        <v>57</v>
      </c>
      <c r="B25" s="11">
        <v>41395</v>
      </c>
      <c r="C25" s="12">
        <v>1377738.9970311571</v>
      </c>
      <c r="D25" s="12">
        <v>2560869.1772355107</v>
      </c>
      <c r="E25" s="12">
        <v>327689.81350043201</v>
      </c>
      <c r="F25" s="12">
        <v>797851.45003999991</v>
      </c>
      <c r="G25" s="12">
        <v>0</v>
      </c>
      <c r="H25" s="12">
        <v>474784.99601999996</v>
      </c>
      <c r="I25" s="12">
        <v>7741385.6846502731</v>
      </c>
      <c r="J25" s="13">
        <f t="shared" si="0"/>
        <v>11247201.494445354</v>
      </c>
      <c r="K25" s="12">
        <v>9455297.7096722089</v>
      </c>
      <c r="L25" s="12">
        <f>SUM('DCS Broadmoney'!N25:T25)</f>
        <v>3159207.9236675645</v>
      </c>
    </row>
    <row r="26" spans="1:12" x14ac:dyDescent="0.3">
      <c r="A26" s="10" t="s">
        <v>58</v>
      </c>
      <c r="B26" s="11">
        <v>41426</v>
      </c>
      <c r="C26" s="12">
        <v>1332845.2579844771</v>
      </c>
      <c r="D26" s="12">
        <v>2763563.5237700781</v>
      </c>
      <c r="E26" s="12">
        <v>314930.24503967288</v>
      </c>
      <c r="F26" s="12">
        <v>680983.82023999991</v>
      </c>
      <c r="G26" s="12">
        <v>0</v>
      </c>
      <c r="H26" s="12">
        <v>461451.39223000006</v>
      </c>
      <c r="I26" s="12">
        <v>7733032.0171475345</v>
      </c>
      <c r="J26" s="13">
        <f t="shared" si="0"/>
        <v>11324100.50834794</v>
      </c>
      <c r="K26" s="12">
        <v>9452130.0496981964</v>
      </c>
      <c r="L26" s="12">
        <f>SUM('DCS Broadmoney'!N26:T26)</f>
        <v>3204816.0751597336</v>
      </c>
    </row>
    <row r="27" spans="1:12" x14ac:dyDescent="0.3">
      <c r="A27" s="10" t="s">
        <v>59</v>
      </c>
      <c r="B27" s="11">
        <v>41456</v>
      </c>
      <c r="C27" s="12">
        <v>1272556.3221325474</v>
      </c>
      <c r="D27" s="12">
        <v>2919835.0729239536</v>
      </c>
      <c r="E27" s="12">
        <v>294216.30835899897</v>
      </c>
      <c r="F27" s="12">
        <v>699565.89778999996</v>
      </c>
      <c r="G27" s="12">
        <v>0</v>
      </c>
      <c r="H27" s="12">
        <v>443105.09402999998</v>
      </c>
      <c r="I27" s="12">
        <v>7727390.1674775919</v>
      </c>
      <c r="J27" s="13">
        <f t="shared" si="0"/>
        <v>11495679.923862547</v>
      </c>
      <c r="K27" s="12">
        <v>9582910.3129386082</v>
      </c>
      <c r="L27" s="12">
        <f>SUM('DCS Broadmoney'!N27:T27)</f>
        <v>3185326.368096143</v>
      </c>
    </row>
    <row r="28" spans="1:12" x14ac:dyDescent="0.3">
      <c r="A28" s="10" t="s">
        <v>60</v>
      </c>
      <c r="B28" s="11">
        <v>41487</v>
      </c>
      <c r="C28" s="12">
        <v>1302534.6568905688</v>
      </c>
      <c r="D28" s="12">
        <v>3014075.8326608259</v>
      </c>
      <c r="E28" s="12">
        <v>340743.14816150372</v>
      </c>
      <c r="F28" s="12">
        <v>618815.672594</v>
      </c>
      <c r="G28" s="12">
        <v>0</v>
      </c>
      <c r="H28" s="12">
        <v>442561.96664999996</v>
      </c>
      <c r="I28" s="12">
        <v>7722661.0996190924</v>
      </c>
      <c r="J28" s="13">
        <f t="shared" si="0"/>
        <v>11457371.423362415</v>
      </c>
      <c r="K28" s="12">
        <v>9605784.6284302305</v>
      </c>
      <c r="L28" s="12">
        <f>SUM('DCS Broadmoney'!N28:T28)</f>
        <v>3154121.5531373704</v>
      </c>
    </row>
    <row r="29" spans="1:12" x14ac:dyDescent="0.3">
      <c r="A29" s="10" t="s">
        <v>61</v>
      </c>
      <c r="B29" s="11">
        <v>41518</v>
      </c>
      <c r="C29" s="12">
        <v>1280396.7006973124</v>
      </c>
      <c r="D29" s="12">
        <v>3059509.2081410633</v>
      </c>
      <c r="E29" s="12">
        <v>368346.55082041619</v>
      </c>
      <c r="F29" s="12">
        <v>597421.75934756186</v>
      </c>
      <c r="G29" s="12">
        <v>0</v>
      </c>
      <c r="H29" s="12">
        <v>442522.83611999999</v>
      </c>
      <c r="I29" s="12">
        <v>7796896.5504313037</v>
      </c>
      <c r="J29" s="13">
        <f t="shared" si="0"/>
        <v>11528003.803219512</v>
      </c>
      <c r="K29" s="12">
        <v>9583688.5360280313</v>
      </c>
      <c r="L29" s="12">
        <f>SUM('DCS Broadmoney'!N29:T29)</f>
        <v>3224712.3506454672</v>
      </c>
    </row>
    <row r="30" spans="1:12" x14ac:dyDescent="0.3">
      <c r="A30" s="10" t="s">
        <v>62</v>
      </c>
      <c r="B30" s="11">
        <v>41548</v>
      </c>
      <c r="C30" s="12">
        <v>1245902.2249808451</v>
      </c>
      <c r="D30" s="12">
        <v>3048792.2695574728</v>
      </c>
      <c r="E30" s="12">
        <v>327113.02592571918</v>
      </c>
      <c r="F30" s="12">
        <v>588852.15089798602</v>
      </c>
      <c r="G30" s="12">
        <v>0</v>
      </c>
      <c r="H30" s="12">
        <v>482564.94439999998</v>
      </c>
      <c r="I30" s="12">
        <v>7807235.0186923742</v>
      </c>
      <c r="J30" s="13">
        <f t="shared" si="0"/>
        <v>11600331.357622115</v>
      </c>
      <c r="K30" s="12">
        <v>9609628.6332171988</v>
      </c>
      <c r="L30" s="12">
        <f>SUM('DCS Broadmoney'!N30:T30)</f>
        <v>3236605.3312920765</v>
      </c>
    </row>
    <row r="31" spans="1:12" x14ac:dyDescent="0.3">
      <c r="A31" s="10" t="s">
        <v>63</v>
      </c>
      <c r="B31" s="11">
        <v>41579</v>
      </c>
      <c r="C31" s="12">
        <v>1294631.0144533305</v>
      </c>
      <c r="D31" s="12">
        <v>3090279.1071953694</v>
      </c>
      <c r="E31" s="12">
        <v>330384.98916437547</v>
      </c>
      <c r="F31" s="12">
        <v>533138.8675737665</v>
      </c>
      <c r="G31" s="12">
        <v>0</v>
      </c>
      <c r="H31" s="12">
        <v>462814.87212154432</v>
      </c>
      <c r="I31" s="12">
        <v>7818897.474159711</v>
      </c>
      <c r="J31" s="13">
        <f t="shared" si="0"/>
        <v>11574745.331886016</v>
      </c>
      <c r="K31" s="12">
        <v>9645463.4270737302</v>
      </c>
      <c r="L31" s="12">
        <f>SUM('DCS Broadmoney'!N31:T31)</f>
        <v>3223912.9194253418</v>
      </c>
    </row>
    <row r="32" spans="1:12" x14ac:dyDescent="0.3">
      <c r="A32" s="10" t="s">
        <v>64</v>
      </c>
      <c r="B32" s="11">
        <v>41609</v>
      </c>
      <c r="C32" s="12">
        <v>1582927.5879016742</v>
      </c>
      <c r="D32" s="12">
        <v>2978179.2120345933</v>
      </c>
      <c r="E32" s="12">
        <v>445506.16823908756</v>
      </c>
      <c r="F32" s="12">
        <v>555729.2956398828</v>
      </c>
      <c r="G32" s="12">
        <v>0</v>
      </c>
      <c r="H32" s="12">
        <v>450382.67776412942</v>
      </c>
      <c r="I32" s="12">
        <v>7795198.6189209241</v>
      </c>
      <c r="J32" s="13">
        <f t="shared" si="0"/>
        <v>11333983.636120442</v>
      </c>
      <c r="K32" s="12">
        <v>9822024.5533226691</v>
      </c>
      <c r="L32" s="12">
        <f>SUM('DCS Broadmoney'!N32:T32)</f>
        <v>3094886.6717764325</v>
      </c>
    </row>
    <row r="33" spans="1:12" x14ac:dyDescent="0.3">
      <c r="A33" s="10" t="s">
        <v>65</v>
      </c>
      <c r="B33" s="11">
        <v>41640</v>
      </c>
      <c r="C33" s="12">
        <v>1708504.9787703776</v>
      </c>
      <c r="D33" s="12">
        <v>3002680.8193171555</v>
      </c>
      <c r="E33" s="12">
        <v>406497.6812224582</v>
      </c>
      <c r="F33" s="12">
        <v>421157.78452046716</v>
      </c>
      <c r="G33" s="12">
        <v>0</v>
      </c>
      <c r="H33" s="12">
        <v>488667.56054999999</v>
      </c>
      <c r="I33" s="12">
        <v>7752255.575337206</v>
      </c>
      <c r="J33" s="13">
        <f t="shared" si="0"/>
        <v>11258264.05850237</v>
      </c>
      <c r="K33" s="12">
        <v>9884406.3232283257</v>
      </c>
      <c r="L33" s="12">
        <f>SUM('DCS Broadmoney'!N33:T33)</f>
        <v>3082362.7181008421</v>
      </c>
    </row>
    <row r="34" spans="1:12" x14ac:dyDescent="0.3">
      <c r="A34" s="10" t="s">
        <v>66</v>
      </c>
      <c r="B34" s="11">
        <v>41671</v>
      </c>
      <c r="C34" s="12">
        <v>1740348.5326311423</v>
      </c>
      <c r="D34" s="12">
        <v>3049976.051404593</v>
      </c>
      <c r="E34" s="12">
        <v>368681.26346482919</v>
      </c>
      <c r="F34" s="12">
        <v>435915.93566122901</v>
      </c>
      <c r="G34" s="12">
        <v>0</v>
      </c>
      <c r="H34" s="12">
        <v>464057.06762211485</v>
      </c>
      <c r="I34" s="12">
        <v>7711123.4126095595</v>
      </c>
      <c r="J34" s="13">
        <f t="shared" si="0"/>
        <v>11292391.203832667</v>
      </c>
      <c r="K34" s="12">
        <v>9914750.3423105367</v>
      </c>
      <c r="L34" s="12">
        <f>SUM('DCS Broadmoney'!N34:T34)</f>
        <v>3117989.3959533479</v>
      </c>
    </row>
    <row r="35" spans="1:12" x14ac:dyDescent="0.3">
      <c r="A35" s="10" t="s">
        <v>67</v>
      </c>
      <c r="B35" s="11">
        <v>41699</v>
      </c>
      <c r="C35" s="12">
        <v>1846427.7398812519</v>
      </c>
      <c r="D35" s="12">
        <v>3135373.3057611836</v>
      </c>
      <c r="E35" s="12">
        <v>553407.21668316156</v>
      </c>
      <c r="F35" s="12">
        <v>447401.1106209046</v>
      </c>
      <c r="G35" s="12">
        <v>0</v>
      </c>
      <c r="H35" s="12">
        <v>532295.21694046131</v>
      </c>
      <c r="I35" s="12">
        <v>7573217.7716837237</v>
      </c>
      <c r="J35" s="13">
        <f t="shared" si="0"/>
        <v>11134880.188323112</v>
      </c>
      <c r="K35" s="12">
        <v>9874397.9915796686</v>
      </c>
      <c r="L35" s="12">
        <f>SUM('DCS Broadmoney'!N35:T35)</f>
        <v>3106910.422987543</v>
      </c>
    </row>
    <row r="36" spans="1:12" x14ac:dyDescent="0.3">
      <c r="A36" s="10" t="s">
        <v>68</v>
      </c>
      <c r="B36" s="11">
        <v>41730</v>
      </c>
      <c r="C36" s="12">
        <v>1847976.1477954956</v>
      </c>
      <c r="D36" s="12">
        <v>2944366.6905011837</v>
      </c>
      <c r="E36" s="12">
        <v>371262.38157633517</v>
      </c>
      <c r="F36" s="12">
        <v>567121.04531000019</v>
      </c>
      <c r="G36" s="12">
        <v>0</v>
      </c>
      <c r="H36" s="12">
        <v>523785.7162761314</v>
      </c>
      <c r="I36" s="12">
        <v>7545098.2197090732</v>
      </c>
      <c r="J36" s="13">
        <f t="shared" si="0"/>
        <v>11209109.290220054</v>
      </c>
      <c r="K36" s="12">
        <v>10026147.074670002</v>
      </c>
      <c r="L36" s="12">
        <f>SUM('DCS Broadmoney'!N36:T36)</f>
        <v>3030938.8488169014</v>
      </c>
    </row>
    <row r="37" spans="1:12" x14ac:dyDescent="0.3">
      <c r="A37" s="10" t="s">
        <v>69</v>
      </c>
      <c r="B37" s="11">
        <v>41760</v>
      </c>
      <c r="C37" s="12">
        <v>1832345.0246715075</v>
      </c>
      <c r="D37" s="12">
        <v>3091857.607241184</v>
      </c>
      <c r="E37" s="12">
        <v>395795.63376632158</v>
      </c>
      <c r="F37" s="12">
        <v>435357.85199612618</v>
      </c>
      <c r="G37" s="12">
        <v>0</v>
      </c>
      <c r="H37" s="12">
        <v>565464.47340506001</v>
      </c>
      <c r="I37" s="12">
        <v>7548540.1219283668</v>
      </c>
      <c r="J37" s="13">
        <f t="shared" si="0"/>
        <v>11245424.420804415</v>
      </c>
      <c r="K37" s="12">
        <v>9981824.379525803</v>
      </c>
      <c r="L37" s="12">
        <f>SUM('DCS Broadmoney'!N37:T37)</f>
        <v>3095945.5507530035</v>
      </c>
    </row>
    <row r="38" spans="1:12" x14ac:dyDescent="0.3">
      <c r="A38" s="10" t="s">
        <v>70</v>
      </c>
      <c r="B38" s="11">
        <v>41791</v>
      </c>
      <c r="C38" s="12">
        <v>1754292.9509788409</v>
      </c>
      <c r="D38" s="12">
        <v>3124476.6142262393</v>
      </c>
      <c r="E38" s="12">
        <v>436834.78964722052</v>
      </c>
      <c r="F38" s="12">
        <v>463141.25645268022</v>
      </c>
      <c r="G38" s="12">
        <v>0</v>
      </c>
      <c r="H38" s="12">
        <v>538161.91216150892</v>
      </c>
      <c r="I38" s="12">
        <v>7579305.2063658778</v>
      </c>
      <c r="J38" s="13">
        <f t="shared" si="0"/>
        <v>11268250.199559085</v>
      </c>
      <c r="K38" s="12">
        <v>9950914.1023102775</v>
      </c>
      <c r="L38" s="12">
        <f>SUM('DCS Broadmoney'!N38:T38)</f>
        <v>3071629.0488295816</v>
      </c>
    </row>
    <row r="39" spans="1:12" x14ac:dyDescent="0.3">
      <c r="A39" s="10" t="s">
        <v>71</v>
      </c>
      <c r="B39" s="11">
        <v>41821</v>
      </c>
      <c r="C39" s="12">
        <v>1759631.9243101405</v>
      </c>
      <c r="D39" s="12">
        <v>3097518.757176239</v>
      </c>
      <c r="E39" s="12">
        <v>381090.57123294804</v>
      </c>
      <c r="F39" s="12">
        <v>306266.77890639228</v>
      </c>
      <c r="G39" s="12">
        <v>0</v>
      </c>
      <c r="H39" s="12">
        <v>554708.93692521646</v>
      </c>
      <c r="I39" s="12">
        <v>7596090.4812041214</v>
      </c>
      <c r="J39" s="13">
        <f t="shared" si="0"/>
        <v>11173494.38297902</v>
      </c>
      <c r="K39" s="12">
        <v>9918454.5323749445</v>
      </c>
      <c r="L39" s="12">
        <f>SUM('DCS Broadmoney'!N39:T39)</f>
        <v>3014671.7758121057</v>
      </c>
    </row>
    <row r="40" spans="1:12" x14ac:dyDescent="0.3">
      <c r="A40" s="10" t="s">
        <v>72</v>
      </c>
      <c r="B40" s="11">
        <v>41852</v>
      </c>
      <c r="C40" s="12">
        <v>1743831.9100617622</v>
      </c>
      <c r="D40" s="12">
        <v>3098174.9507662388</v>
      </c>
      <c r="E40" s="12">
        <v>328074.67120696872</v>
      </c>
      <c r="F40" s="12">
        <v>266914.98087949707</v>
      </c>
      <c r="G40" s="12">
        <v>0</v>
      </c>
      <c r="H40" s="12">
        <v>526871.67522062641</v>
      </c>
      <c r="I40" s="12">
        <v>7625032.1917181378</v>
      </c>
      <c r="J40" s="13">
        <f t="shared" si="0"/>
        <v>11188919.127377531</v>
      </c>
      <c r="K40" s="12">
        <v>9889992.0843084808</v>
      </c>
      <c r="L40" s="12">
        <f>SUM('DCS Broadmoney'!N40:T40)</f>
        <v>3042758.9534762641</v>
      </c>
    </row>
    <row r="41" spans="1:12" x14ac:dyDescent="0.3">
      <c r="A41" s="10" t="s">
        <v>73</v>
      </c>
      <c r="B41" s="11">
        <v>41883</v>
      </c>
      <c r="C41" s="12">
        <v>1658429.5499878796</v>
      </c>
      <c r="D41" s="12">
        <v>3083009.405984099</v>
      </c>
      <c r="E41" s="12">
        <v>243631.4439143333</v>
      </c>
      <c r="F41" s="12">
        <v>280926.47302436637</v>
      </c>
      <c r="G41" s="12">
        <v>0</v>
      </c>
      <c r="H41" s="12">
        <v>506437.34065571427</v>
      </c>
      <c r="I41" s="12">
        <v>7652354.2341534561</v>
      </c>
      <c r="J41" s="13">
        <f t="shared" si="0"/>
        <v>11279096.009903301</v>
      </c>
      <c r="K41" s="12">
        <v>9955436.8541246466</v>
      </c>
      <c r="L41" s="12">
        <f>SUM('DCS Broadmoney'!N41:T41)</f>
        <v>2982088.7050835309</v>
      </c>
    </row>
    <row r="42" spans="1:12" x14ac:dyDescent="0.3">
      <c r="A42" s="10" t="s">
        <v>74</v>
      </c>
      <c r="B42" s="11">
        <v>41913</v>
      </c>
      <c r="C42" s="12">
        <v>1690482.8276981651</v>
      </c>
      <c r="D42" s="12">
        <v>3054584.906834099</v>
      </c>
      <c r="E42" s="12">
        <v>232454.49169498184</v>
      </c>
      <c r="F42" s="12">
        <v>250924.86941568047</v>
      </c>
      <c r="G42" s="12">
        <v>0</v>
      </c>
      <c r="H42" s="12">
        <v>587079.83938581846</v>
      </c>
      <c r="I42" s="12">
        <v>7658234.3604902998</v>
      </c>
      <c r="J42" s="13">
        <f t="shared" si="0"/>
        <v>11318369.484430917</v>
      </c>
      <c r="K42" s="12">
        <v>10008711.257900286</v>
      </c>
      <c r="L42" s="12">
        <f>SUM('DCS Broadmoney'!N42:T42)</f>
        <v>3000141.0553774694</v>
      </c>
    </row>
    <row r="43" spans="1:12" x14ac:dyDescent="0.3">
      <c r="A43" s="10" t="s">
        <v>75</v>
      </c>
      <c r="B43" s="11">
        <v>41944</v>
      </c>
      <c r="C43" s="12">
        <v>1733259.8625031128</v>
      </c>
      <c r="D43" s="12">
        <v>3028603.9681940991</v>
      </c>
      <c r="E43" s="12">
        <v>224278.19566397803</v>
      </c>
      <c r="F43" s="12">
        <v>262024.22070855807</v>
      </c>
      <c r="G43" s="12">
        <v>0</v>
      </c>
      <c r="H43" s="12">
        <v>578750.17113846145</v>
      </c>
      <c r="I43" s="12">
        <v>7661874.5893789576</v>
      </c>
      <c r="J43" s="13">
        <f t="shared" si="0"/>
        <v>11306974.753756098</v>
      </c>
      <c r="K43" s="12">
        <v>10038284.393806724</v>
      </c>
      <c r="L43" s="12">
        <f>SUM('DCS Broadmoney'!N43:T43)</f>
        <v>3001950.2262773621</v>
      </c>
    </row>
    <row r="44" spans="1:12" x14ac:dyDescent="0.3">
      <c r="A44" s="10" t="s">
        <v>76</v>
      </c>
      <c r="B44" s="11">
        <v>41974</v>
      </c>
      <c r="C44" s="12">
        <v>1795958.1843236659</v>
      </c>
      <c r="D44" s="12">
        <v>3019826.2630882161</v>
      </c>
      <c r="E44" s="12">
        <v>256164.4514346323</v>
      </c>
      <c r="F44" s="12">
        <v>423938.6197383909</v>
      </c>
      <c r="G44" s="12">
        <v>0</v>
      </c>
      <c r="H44" s="12">
        <v>514865.09851628996</v>
      </c>
      <c r="I44" s="12">
        <v>7701865.7196393777</v>
      </c>
      <c r="J44" s="13">
        <f t="shared" si="0"/>
        <v>11404331.249547644</v>
      </c>
      <c r="K44" s="12">
        <v>10133451.481949391</v>
      </c>
      <c r="L44" s="12">
        <f>SUM('DCS Broadmoney'!N44:T44)</f>
        <v>3066837.9527058755</v>
      </c>
    </row>
    <row r="45" spans="1:12" x14ac:dyDescent="0.3">
      <c r="A45" s="10" t="s">
        <v>77</v>
      </c>
      <c r="B45" s="11">
        <v>42005</v>
      </c>
      <c r="C45" s="12">
        <v>1902636.982248348</v>
      </c>
      <c r="D45" s="12">
        <v>3125354.6590682166</v>
      </c>
      <c r="E45" s="12">
        <v>266652.59905685496</v>
      </c>
      <c r="F45" s="12">
        <v>207105.93377419087</v>
      </c>
      <c r="G45" s="12">
        <v>0</v>
      </c>
      <c r="H45" s="12">
        <v>517277.73052203131</v>
      </c>
      <c r="I45" s="12">
        <v>7695376.9687633775</v>
      </c>
      <c r="J45" s="13">
        <f t="shared" si="0"/>
        <v>11278462.693070963</v>
      </c>
      <c r="K45" s="12">
        <v>10090053.457064768</v>
      </c>
      <c r="L45" s="12">
        <f>SUM('DCS Broadmoney'!N45:T45)</f>
        <v>3091046.2195759588</v>
      </c>
    </row>
    <row r="46" spans="1:12" x14ac:dyDescent="0.3">
      <c r="A46" s="10" t="s">
        <v>78</v>
      </c>
      <c r="B46" s="11">
        <v>42036</v>
      </c>
      <c r="C46" s="12">
        <v>1838093.9093908872</v>
      </c>
      <c r="D46" s="12">
        <v>3176523.1105082165</v>
      </c>
      <c r="E46" s="12">
        <v>231220.98714149219</v>
      </c>
      <c r="F46" s="12">
        <v>218000.7108582982</v>
      </c>
      <c r="G46" s="12">
        <v>0</v>
      </c>
      <c r="H46" s="12">
        <v>510842.96214495011</v>
      </c>
      <c r="I46" s="12">
        <v>7715243.0428480236</v>
      </c>
      <c r="J46" s="13">
        <f t="shared" si="0"/>
        <v>11389388.839217996</v>
      </c>
      <c r="K46" s="12">
        <v>10240326.686247637</v>
      </c>
      <c r="L46" s="12">
        <f>SUM('DCS Broadmoney'!N46:T46)</f>
        <v>2987156.063066551</v>
      </c>
    </row>
    <row r="47" spans="1:12" x14ac:dyDescent="0.3">
      <c r="A47" s="10" t="s">
        <v>79</v>
      </c>
      <c r="B47" s="11">
        <v>42064</v>
      </c>
      <c r="C47" s="12">
        <v>1936626.4630595234</v>
      </c>
      <c r="D47" s="12">
        <v>3162556.3395410636</v>
      </c>
      <c r="E47" s="12">
        <v>264666.79883168254</v>
      </c>
      <c r="F47" s="12">
        <v>164833.65480671977</v>
      </c>
      <c r="G47" s="12">
        <v>0</v>
      </c>
      <c r="H47" s="12">
        <v>502258.15386391437</v>
      </c>
      <c r="I47" s="12">
        <v>7760770.2436575433</v>
      </c>
      <c r="J47" s="13">
        <f t="shared" si="0"/>
        <v>11325751.593037557</v>
      </c>
      <c r="K47" s="12">
        <v>10209178.196372194</v>
      </c>
      <c r="L47" s="12">
        <f>SUM('DCS Broadmoney'!N47:T47)</f>
        <v>3053199.8642543145</v>
      </c>
    </row>
    <row r="48" spans="1:12" x14ac:dyDescent="0.3">
      <c r="A48" s="10" t="s">
        <v>80</v>
      </c>
      <c r="B48" s="11">
        <v>42095</v>
      </c>
      <c r="C48" s="12">
        <v>2030276.7084511637</v>
      </c>
      <c r="D48" s="12">
        <v>3257338.3693608129</v>
      </c>
      <c r="E48" s="12">
        <v>247647.92430316182</v>
      </c>
      <c r="F48" s="12">
        <v>163192.93406180112</v>
      </c>
      <c r="G48" s="12">
        <v>0</v>
      </c>
      <c r="H48" s="12">
        <v>490235.47290665784</v>
      </c>
      <c r="I48" s="12">
        <v>7724491.4508928377</v>
      </c>
      <c r="J48" s="13">
        <f t="shared" si="0"/>
        <v>11387610.302918948</v>
      </c>
      <c r="K48" s="12">
        <v>10306969.84908665</v>
      </c>
      <c r="L48" s="12">
        <f>SUM('DCS Broadmoney'!N48:T48)</f>
        <v>3110917.1660134173</v>
      </c>
    </row>
    <row r="49" spans="1:12" x14ac:dyDescent="0.3">
      <c r="A49" s="10" t="s">
        <v>81</v>
      </c>
      <c r="B49" s="11">
        <v>42125</v>
      </c>
      <c r="C49" s="12">
        <v>2066639.3078264212</v>
      </c>
      <c r="D49" s="12">
        <v>3310309.6284610629</v>
      </c>
      <c r="E49" s="12">
        <v>267370.59088323382</v>
      </c>
      <c r="F49" s="12">
        <v>179862.55317000003</v>
      </c>
      <c r="G49" s="12">
        <v>0</v>
      </c>
      <c r="H49" s="12">
        <v>499441.7576920857</v>
      </c>
      <c r="I49" s="12">
        <v>7698914.1321692802</v>
      </c>
      <c r="J49" s="13">
        <f t="shared" si="0"/>
        <v>11421157.480609195</v>
      </c>
      <c r="K49" s="12">
        <v>10362362.025704032</v>
      </c>
      <c r="L49" s="12">
        <f>SUM('DCS Broadmoney'!N49:T49)</f>
        <v>3125434.7592845005</v>
      </c>
    </row>
    <row r="50" spans="1:12" x14ac:dyDescent="0.3">
      <c r="A50" s="10" t="s">
        <v>82</v>
      </c>
      <c r="B50" s="11">
        <v>42156</v>
      </c>
      <c r="C50" s="12">
        <v>1914727.53924688</v>
      </c>
      <c r="D50" s="12">
        <v>3286977.4389593899</v>
      </c>
      <c r="E50" s="12">
        <v>243397.12224592484</v>
      </c>
      <c r="F50" s="12">
        <v>176501.13182808203</v>
      </c>
      <c r="G50" s="12">
        <v>0</v>
      </c>
      <c r="H50" s="12">
        <v>596276.48044751002</v>
      </c>
      <c r="I50" s="12">
        <v>7705221.5808185795</v>
      </c>
      <c r="J50" s="13">
        <f t="shared" si="0"/>
        <v>11521579.509807637</v>
      </c>
      <c r="K50" s="12">
        <v>10307273.225210764</v>
      </c>
      <c r="L50" s="12">
        <f>SUM('DCS Broadmoney'!N50:T50)</f>
        <v>3129033.8258218695</v>
      </c>
    </row>
    <row r="51" spans="1:12" x14ac:dyDescent="0.3">
      <c r="A51" s="10" t="s">
        <v>83</v>
      </c>
      <c r="B51" s="11">
        <v>42186</v>
      </c>
      <c r="C51" s="12">
        <v>1963797.7526791235</v>
      </c>
      <c r="D51" s="12">
        <v>3442299.7061393899</v>
      </c>
      <c r="E51" s="12">
        <v>279971.1882816648</v>
      </c>
      <c r="F51" s="12">
        <v>174930.00253717907</v>
      </c>
      <c r="G51" s="12">
        <v>0</v>
      </c>
      <c r="H51" s="12">
        <v>476631.66736418952</v>
      </c>
      <c r="I51" s="12">
        <v>7707594.1821163725</v>
      </c>
      <c r="J51" s="13">
        <f t="shared" si="0"/>
        <v>11521484.369875466</v>
      </c>
      <c r="K51" s="12">
        <v>10359979.992164794</v>
      </c>
      <c r="L51" s="12">
        <f>SUM('DCS Broadmoney'!N51:T51)</f>
        <v>3125302.1316733072</v>
      </c>
    </row>
    <row r="52" spans="1:12" x14ac:dyDescent="0.3">
      <c r="A52" s="10" t="s">
        <v>84</v>
      </c>
      <c r="B52" s="11">
        <v>42217</v>
      </c>
      <c r="C52" s="12">
        <v>1875224.5268183963</v>
      </c>
      <c r="D52" s="12">
        <v>3446028.1094493899</v>
      </c>
      <c r="E52" s="12">
        <v>305457.68543874566</v>
      </c>
      <c r="F52" s="12">
        <v>188658.57310176734</v>
      </c>
      <c r="G52" s="12">
        <v>0</v>
      </c>
      <c r="H52" s="12">
        <v>458507.11127624003</v>
      </c>
      <c r="I52" s="12">
        <v>7721205.1224824395</v>
      </c>
      <c r="J52" s="13">
        <f t="shared" si="0"/>
        <v>11508941.230871091</v>
      </c>
      <c r="K52" s="12">
        <v>10306250.859830694</v>
      </c>
      <c r="L52" s="12">
        <f>SUM('DCS Broadmoney'!N52:T52)</f>
        <v>3077914.8987641907</v>
      </c>
    </row>
    <row r="53" spans="1:12" x14ac:dyDescent="0.3">
      <c r="A53" s="10" t="s">
        <v>85</v>
      </c>
      <c r="B53" s="11">
        <v>42248</v>
      </c>
      <c r="C53" s="12">
        <v>1778722.9569007298</v>
      </c>
      <c r="D53" s="12">
        <v>3513405.7548724823</v>
      </c>
      <c r="E53" s="12">
        <v>327206.72558478889</v>
      </c>
      <c r="F53" s="12">
        <v>210110.68838509923</v>
      </c>
      <c r="G53" s="12">
        <v>0</v>
      </c>
      <c r="H53" s="12">
        <v>449790.35960999998</v>
      </c>
      <c r="I53" s="12">
        <v>7787636.6874269024</v>
      </c>
      <c r="J53" s="13">
        <f t="shared" si="0"/>
        <v>11633736.764709696</v>
      </c>
      <c r="K53" s="12">
        <v>10362902.548156589</v>
      </c>
      <c r="L53" s="12">
        <f>SUM('DCS Broadmoney'!N53:T53)</f>
        <v>3049557.1747776913</v>
      </c>
    </row>
    <row r="54" spans="1:12" x14ac:dyDescent="0.3">
      <c r="A54" s="10" t="s">
        <v>86</v>
      </c>
      <c r="B54" s="11">
        <v>42278</v>
      </c>
      <c r="C54" s="12">
        <v>1782004.1504509577</v>
      </c>
      <c r="D54" s="12">
        <v>3599421.2430822328</v>
      </c>
      <c r="E54" s="12">
        <v>267647.73959796672</v>
      </c>
      <c r="F54" s="12">
        <v>236412.47566727432</v>
      </c>
      <c r="G54" s="12">
        <v>0</v>
      </c>
      <c r="H54" s="12">
        <v>441576.11996999994</v>
      </c>
      <c r="I54" s="12">
        <v>7764603.052195712</v>
      </c>
      <c r="J54" s="13">
        <f t="shared" si="0"/>
        <v>11774365.151317252</v>
      </c>
      <c r="K54" s="12">
        <v>10540414.111923017</v>
      </c>
      <c r="L54" s="12">
        <f>SUM('DCS Broadmoney'!N54:T54)</f>
        <v>3015955.1910764715</v>
      </c>
    </row>
    <row r="55" spans="1:12" x14ac:dyDescent="0.3">
      <c r="A55" s="10" t="s">
        <v>87</v>
      </c>
      <c r="B55" s="11">
        <v>42309</v>
      </c>
      <c r="C55" s="12">
        <v>1823122.9850577766</v>
      </c>
      <c r="D55" s="12">
        <v>3623660.1675322326</v>
      </c>
      <c r="E55" s="12">
        <v>257625.00543442258</v>
      </c>
      <c r="F55" s="12">
        <v>248244.18340565046</v>
      </c>
      <c r="G55" s="12">
        <v>0</v>
      </c>
      <c r="H55" s="12">
        <v>435940.05581999995</v>
      </c>
      <c r="I55" s="12">
        <v>7837893.0277558779</v>
      </c>
      <c r="J55" s="13">
        <f t="shared" si="0"/>
        <v>11888112.429079339</v>
      </c>
      <c r="K55" s="12">
        <v>10621212.576679727</v>
      </c>
      <c r="L55" s="12">
        <f>SUM('DCS Broadmoney'!N55:T55)</f>
        <v>3090022.8395431237</v>
      </c>
    </row>
    <row r="56" spans="1:12" x14ac:dyDescent="0.3">
      <c r="A56" s="10" t="s">
        <v>88</v>
      </c>
      <c r="B56" s="11">
        <v>42339</v>
      </c>
      <c r="C56" s="12">
        <v>2047896.1693613902</v>
      </c>
      <c r="D56" s="12">
        <v>3678039.2393177343</v>
      </c>
      <c r="E56" s="12">
        <v>240719.00306036678</v>
      </c>
      <c r="F56" s="12">
        <v>309777.39467156224</v>
      </c>
      <c r="G56" s="12">
        <v>0</v>
      </c>
      <c r="H56" s="12">
        <v>422554.65242</v>
      </c>
      <c r="I56" s="12">
        <v>7825595.0332010658</v>
      </c>
      <c r="J56" s="13">
        <f t="shared" si="0"/>
        <v>11995247.316549994</v>
      </c>
      <c r="K56" s="12">
        <v>10753812.777162896</v>
      </c>
      <c r="L56" s="12">
        <f>SUM('DCS Broadmoney'!N56:T56)</f>
        <v>3289330.7143571647</v>
      </c>
    </row>
    <row r="57" spans="1:12" x14ac:dyDescent="0.3">
      <c r="A57" s="10" t="s">
        <v>89</v>
      </c>
      <c r="B57" s="11">
        <v>42370</v>
      </c>
      <c r="C57" s="12">
        <v>2258555.2092903238</v>
      </c>
      <c r="D57" s="12">
        <v>3696949.2039277344</v>
      </c>
      <c r="E57" s="12">
        <v>237475.19360781109</v>
      </c>
      <c r="F57" s="12">
        <v>306126.8631228481</v>
      </c>
      <c r="G57" s="12">
        <v>0</v>
      </c>
      <c r="H57" s="12">
        <v>416876.76958999992</v>
      </c>
      <c r="I57" s="12">
        <v>7826323.4497931078</v>
      </c>
      <c r="J57" s="13">
        <f t="shared" si="0"/>
        <v>12008801.09282588</v>
      </c>
      <c r="K57" s="12">
        <v>10878777.227141958</v>
      </c>
      <c r="L57" s="12">
        <f>SUM('DCS Broadmoney'!N57:T57)</f>
        <v>3388579.0805511093</v>
      </c>
    </row>
    <row r="58" spans="1:12" x14ac:dyDescent="0.3">
      <c r="A58" s="10" t="s">
        <v>90</v>
      </c>
      <c r="B58" s="11">
        <v>42401</v>
      </c>
      <c r="C58" s="12">
        <v>2266060.5014135092</v>
      </c>
      <c r="D58" s="12">
        <v>3787542.5952477343</v>
      </c>
      <c r="E58" s="12">
        <v>296996.11454448162</v>
      </c>
      <c r="F58" s="12">
        <v>345067.05822917528</v>
      </c>
      <c r="G58" s="12">
        <v>0</v>
      </c>
      <c r="H58" s="12">
        <v>416256.83290967497</v>
      </c>
      <c r="I58" s="12">
        <v>7790104.2482442148</v>
      </c>
      <c r="J58" s="13">
        <f t="shared" si="0"/>
        <v>12041974.620086318</v>
      </c>
      <c r="K58" s="12">
        <v>10824131.812225135</v>
      </c>
      <c r="L58" s="12">
        <f>SUM('DCS Broadmoney'!N58:T58)</f>
        <v>3483903.3149898895</v>
      </c>
    </row>
    <row r="59" spans="1:12" x14ac:dyDescent="0.3">
      <c r="A59" s="10" t="s">
        <v>91</v>
      </c>
      <c r="B59" s="11">
        <v>42430</v>
      </c>
      <c r="C59" s="12">
        <v>2353554.0328569445</v>
      </c>
      <c r="D59" s="12">
        <v>3796096.6389627513</v>
      </c>
      <c r="E59" s="12">
        <v>324711.72590659343</v>
      </c>
      <c r="F59" s="12">
        <v>318974.85069526575</v>
      </c>
      <c r="G59" s="12">
        <v>0</v>
      </c>
      <c r="H59" s="12">
        <v>404942.13481999998</v>
      </c>
      <c r="I59" s="12">
        <v>7788800.8223931314</v>
      </c>
      <c r="J59" s="13">
        <f t="shared" si="0"/>
        <v>11984102.720964555</v>
      </c>
      <c r="K59" s="12">
        <v>10907404.706863392</v>
      </c>
      <c r="L59" s="12">
        <f>SUM('DCS Broadmoney'!N59:T59)</f>
        <v>3430252.0508023761</v>
      </c>
    </row>
    <row r="60" spans="1:12" x14ac:dyDescent="0.3">
      <c r="A60" s="10" t="s">
        <v>92</v>
      </c>
      <c r="B60" s="11">
        <v>42461</v>
      </c>
      <c r="C60" s="12">
        <v>2239692.8734799814</v>
      </c>
      <c r="D60" s="12">
        <v>3892215.2861530012</v>
      </c>
      <c r="E60" s="12">
        <v>332829.95325868565</v>
      </c>
      <c r="F60" s="12">
        <v>322080.03317437065</v>
      </c>
      <c r="G60" s="12">
        <v>0</v>
      </c>
      <c r="H60" s="12">
        <v>405620.625439675</v>
      </c>
      <c r="I60" s="12">
        <v>7785060.3493601652</v>
      </c>
      <c r="J60" s="13">
        <f t="shared" si="0"/>
        <v>12072146.340868527</v>
      </c>
      <c r="K60" s="12">
        <v>10970563.166151246</v>
      </c>
      <c r="L60" s="12">
        <f>SUM('DCS Broadmoney'!N60:T60)</f>
        <v>3341276.0538571789</v>
      </c>
    </row>
    <row r="61" spans="1:12" x14ac:dyDescent="0.3">
      <c r="A61" s="10" t="s">
        <v>93</v>
      </c>
      <c r="B61" s="11">
        <v>42491</v>
      </c>
      <c r="C61" s="12">
        <v>2247983.3421391817</v>
      </c>
      <c r="D61" s="12">
        <v>3914700.3685030011</v>
      </c>
      <c r="E61" s="12">
        <v>324630.07130547817</v>
      </c>
      <c r="F61" s="12">
        <v>310401.13651474577</v>
      </c>
      <c r="G61" s="12">
        <v>0</v>
      </c>
      <c r="H61" s="12">
        <v>392662.26954999997</v>
      </c>
      <c r="I61" s="12">
        <v>7765048.9251769632</v>
      </c>
      <c r="J61" s="13">
        <f t="shared" si="0"/>
        <v>12058182.628439231</v>
      </c>
      <c r="K61" s="12">
        <v>10883671.104669999</v>
      </c>
      <c r="L61" s="12">
        <f>SUM('DCS Broadmoney'!N61:T61)</f>
        <v>3422494.8717427589</v>
      </c>
    </row>
    <row r="62" spans="1:12" x14ac:dyDescent="0.3">
      <c r="A62" s="10" t="s">
        <v>94</v>
      </c>
      <c r="B62" s="11">
        <v>42522</v>
      </c>
      <c r="C62" s="12">
        <v>2094618.6020209116</v>
      </c>
      <c r="D62" s="12">
        <v>3968884.1421168121</v>
      </c>
      <c r="E62" s="12">
        <v>339383.11996631313</v>
      </c>
      <c r="F62" s="12">
        <v>287692.00631687569</v>
      </c>
      <c r="G62" s="12">
        <v>0</v>
      </c>
      <c r="H62" s="12">
        <v>390208.94337002508</v>
      </c>
      <c r="I62" s="12">
        <v>7796896.542233726</v>
      </c>
      <c r="J62" s="13">
        <f t="shared" si="0"/>
        <v>12104298.514071126</v>
      </c>
      <c r="K62" s="12">
        <v>10907092.920915736</v>
      </c>
      <c r="L62" s="12">
        <f>SUM('DCS Broadmoney'!N62:T62)</f>
        <v>3291822.1032930668</v>
      </c>
    </row>
    <row r="63" spans="1:12" x14ac:dyDescent="0.3">
      <c r="A63" s="10" t="s">
        <v>95</v>
      </c>
      <c r="B63" s="11">
        <v>42552</v>
      </c>
      <c r="C63" s="12">
        <v>2021693.5675835798</v>
      </c>
      <c r="D63" s="12">
        <v>4015559.6409753123</v>
      </c>
      <c r="E63" s="12">
        <v>305778.7941537773</v>
      </c>
      <c r="F63" s="12">
        <v>293593.85179559863</v>
      </c>
      <c r="G63" s="12">
        <v>0</v>
      </c>
      <c r="H63" s="12">
        <v>389605.52413002506</v>
      </c>
      <c r="I63" s="12">
        <v>7822193.5790502168</v>
      </c>
      <c r="J63" s="13">
        <f t="shared" si="0"/>
        <v>12215173.801797375</v>
      </c>
      <c r="K63" s="12">
        <v>10910074.114431176</v>
      </c>
      <c r="L63" s="12">
        <f>SUM('DCS Broadmoney'!N63:T63)</f>
        <v>3326791.1602707393</v>
      </c>
    </row>
    <row r="64" spans="1:12" x14ac:dyDescent="0.3">
      <c r="A64" s="10" t="s">
        <v>96</v>
      </c>
      <c r="B64" s="11">
        <v>42583</v>
      </c>
      <c r="C64" s="12">
        <v>1998713.0755691458</v>
      </c>
      <c r="D64" s="12">
        <v>4060134.4103153124</v>
      </c>
      <c r="E64" s="12">
        <v>306000.43924095877</v>
      </c>
      <c r="F64" s="12">
        <v>282268.47322508105</v>
      </c>
      <c r="G64" s="12">
        <v>0</v>
      </c>
      <c r="H64" s="12">
        <v>384623.78974964994</v>
      </c>
      <c r="I64" s="12">
        <v>7850242.322965892</v>
      </c>
      <c r="J64" s="13">
        <f t="shared" si="0"/>
        <v>12271268.557014978</v>
      </c>
      <c r="K64" s="12">
        <v>10868029.31864625</v>
      </c>
      <c r="L64" s="12">
        <f>SUM('DCS Broadmoney'!N64:T64)</f>
        <v>3401950.2204824081</v>
      </c>
    </row>
    <row r="65" spans="1:12" x14ac:dyDescent="0.3">
      <c r="A65" s="10" t="s">
        <v>97</v>
      </c>
      <c r="B65" s="11">
        <v>42614</v>
      </c>
      <c r="C65" s="12">
        <v>2058971.6267465435</v>
      </c>
      <c r="D65" s="12">
        <v>4075444.0548128369</v>
      </c>
      <c r="E65" s="12">
        <v>205736.98874968971</v>
      </c>
      <c r="F65" s="12">
        <v>296354.78737379133</v>
      </c>
      <c r="G65" s="12">
        <v>0</v>
      </c>
      <c r="H65" s="12">
        <v>372943.97407964995</v>
      </c>
      <c r="I65" s="12">
        <v>7858894.9627749436</v>
      </c>
      <c r="J65" s="13">
        <f t="shared" si="0"/>
        <v>12397900.790291533</v>
      </c>
      <c r="K65" s="12">
        <v>10948676.268775677</v>
      </c>
      <c r="L65" s="12">
        <f>SUM('DCS Broadmoney'!N65:T65)</f>
        <v>3508196.1523326607</v>
      </c>
    </row>
    <row r="66" spans="1:12" x14ac:dyDescent="0.3">
      <c r="A66" s="10" t="s">
        <v>98</v>
      </c>
      <c r="B66" s="11">
        <v>42644</v>
      </c>
      <c r="C66" s="12">
        <v>2047251.0816827053</v>
      </c>
      <c r="D66" s="12">
        <v>4104399.3200128367</v>
      </c>
      <c r="E66" s="12">
        <v>220806.1236055624</v>
      </c>
      <c r="F66" s="12">
        <v>284912.60122697387</v>
      </c>
      <c r="G66" s="12">
        <v>0</v>
      </c>
      <c r="H66" s="12">
        <v>369159.53058964998</v>
      </c>
      <c r="I66" s="12">
        <v>7879429.3808721257</v>
      </c>
      <c r="J66" s="13">
        <f t="shared" si="0"/>
        <v>12417094.709096026</v>
      </c>
      <c r="K66" s="12">
        <v>10889328.566879973</v>
      </c>
      <c r="L66" s="12">
        <f>SUM('DCS Broadmoney'!N66:T66)</f>
        <v>3575017.2283726516</v>
      </c>
    </row>
    <row r="67" spans="1:12" x14ac:dyDescent="0.3">
      <c r="A67" s="10" t="s">
        <v>99</v>
      </c>
      <c r="B67" s="11">
        <v>42675</v>
      </c>
      <c r="C67" s="12">
        <v>1976356.761709433</v>
      </c>
      <c r="D67" s="12">
        <v>4111617.7655125367</v>
      </c>
      <c r="E67" s="12">
        <v>218104.77530091329</v>
      </c>
      <c r="F67" s="12">
        <v>284351.43763612327</v>
      </c>
      <c r="G67" s="12">
        <v>0</v>
      </c>
      <c r="H67" s="12">
        <v>368670.97195086197</v>
      </c>
      <c r="I67" s="12">
        <v>7905484.8461587271</v>
      </c>
      <c r="J67" s="13">
        <f t="shared" si="0"/>
        <v>12452020.245957335</v>
      </c>
      <c r="K67" s="12">
        <v>10904462.735381732</v>
      </c>
      <c r="L67" s="12">
        <f>SUM('DCS Broadmoney'!N67:T67)</f>
        <v>3523914.2745836792</v>
      </c>
    </row>
    <row r="68" spans="1:12" x14ac:dyDescent="0.3">
      <c r="A68" s="10" t="s">
        <v>100</v>
      </c>
      <c r="B68" s="11">
        <v>42705</v>
      </c>
      <c r="C68" s="12">
        <v>1877370.0647951374</v>
      </c>
      <c r="D68" s="12">
        <v>4281965.539018169</v>
      </c>
      <c r="E68" s="12">
        <v>198109.00088217371</v>
      </c>
      <c r="F68" s="12">
        <v>300471.96325895755</v>
      </c>
      <c r="G68" s="12">
        <v>0</v>
      </c>
      <c r="H68" s="12">
        <v>368218.76306056208</v>
      </c>
      <c r="I68" s="12">
        <v>7943329.4289041068</v>
      </c>
      <c r="J68" s="13">
        <f t="shared" si="0"/>
        <v>12695876.693359621</v>
      </c>
      <c r="K68" s="12">
        <v>11200405.794341074</v>
      </c>
      <c r="L68" s="12">
        <f>SUM('DCS Broadmoney'!N68:T68)</f>
        <v>3372840.9663134115</v>
      </c>
    </row>
    <row r="69" spans="1:12" x14ac:dyDescent="0.3">
      <c r="A69" s="10" t="s">
        <v>101</v>
      </c>
      <c r="B69" s="11">
        <v>42736</v>
      </c>
      <c r="C69" s="12">
        <v>1907169.8435303355</v>
      </c>
      <c r="D69" s="12">
        <v>4276458.47364817</v>
      </c>
      <c r="E69" s="12">
        <v>212744.0160325008</v>
      </c>
      <c r="F69" s="12">
        <v>297566.16887938336</v>
      </c>
      <c r="G69" s="12">
        <v>0</v>
      </c>
      <c r="H69" s="12">
        <v>375381.22053056193</v>
      </c>
      <c r="I69" s="12">
        <v>7926786.278295544</v>
      </c>
      <c r="J69" s="13">
        <f t="shared" si="0"/>
        <v>12663448.125321159</v>
      </c>
      <c r="K69" s="12">
        <v>11135522.312605452</v>
      </c>
      <c r="L69" s="12">
        <f>SUM('DCS Broadmoney'!N69:T69)</f>
        <v>3435095.6597733647</v>
      </c>
    </row>
    <row r="70" spans="1:12" ht="18" customHeight="1" x14ac:dyDescent="0.3">
      <c r="A70" s="10" t="s">
        <v>102</v>
      </c>
      <c r="B70" s="11">
        <v>42767</v>
      </c>
      <c r="C70" s="12">
        <v>1948667.8251270326</v>
      </c>
      <c r="D70" s="12">
        <v>4226295.6442981698</v>
      </c>
      <c r="E70" s="12">
        <v>196153.03046412632</v>
      </c>
      <c r="F70" s="12">
        <v>298586.56098797079</v>
      </c>
      <c r="G70" s="12">
        <v>0</v>
      </c>
      <c r="H70" s="12">
        <v>372128.63348229998</v>
      </c>
      <c r="I70" s="12">
        <v>7956184.187903082</v>
      </c>
      <c r="J70" s="13">
        <f t="shared" si="0"/>
        <v>12657041.996207397</v>
      </c>
      <c r="K70" s="12">
        <v>11162378.876641903</v>
      </c>
      <c r="L70" s="12">
        <f>SUM('DCS Broadmoney'!N70:T70)</f>
        <v>3443330.9466457455</v>
      </c>
    </row>
    <row r="71" spans="1:12" ht="18" customHeight="1" x14ac:dyDescent="0.3">
      <c r="A71" s="10" t="s">
        <v>103</v>
      </c>
      <c r="B71" s="11">
        <v>42795</v>
      </c>
      <c r="C71" s="12">
        <v>1997995.6344422721</v>
      </c>
      <c r="D71" s="12">
        <v>4146865.8013873259</v>
      </c>
      <c r="E71" s="12">
        <v>196062.7229411822</v>
      </c>
      <c r="F71" s="12">
        <v>289393.94830066425</v>
      </c>
      <c r="G71" s="12">
        <v>0</v>
      </c>
      <c r="H71" s="12">
        <v>368664.26475229999</v>
      </c>
      <c r="I71" s="12">
        <v>7940556.2503038738</v>
      </c>
      <c r="J71" s="13">
        <f t="shared" si="0"/>
        <v>12549417.541802982</v>
      </c>
      <c r="K71" s="12">
        <v>11130296.829195226</v>
      </c>
      <c r="L71" s="12">
        <f>SUM('DCS Broadmoney'!N71:T71)</f>
        <v>3417116.3473557811</v>
      </c>
    </row>
    <row r="72" spans="1:12" ht="18" customHeight="1" x14ac:dyDescent="0.3">
      <c r="A72" s="10" t="s">
        <v>104</v>
      </c>
      <c r="B72" s="11">
        <v>42826</v>
      </c>
      <c r="C72" s="12">
        <v>2246965.3824536894</v>
      </c>
      <c r="D72" s="12">
        <v>4183664.9557773266</v>
      </c>
      <c r="E72" s="12">
        <v>233084.39953971546</v>
      </c>
      <c r="F72" s="12">
        <v>283721.2368750915</v>
      </c>
      <c r="G72" s="12">
        <v>0</v>
      </c>
      <c r="H72" s="12">
        <v>364512.68519230001</v>
      </c>
      <c r="I72" s="12">
        <v>7959809.7276454354</v>
      </c>
      <c r="J72" s="13">
        <f t="shared" si="0"/>
        <v>12558624.205950439</v>
      </c>
      <c r="K72" s="12">
        <v>11226546.254750846</v>
      </c>
      <c r="L72" s="12">
        <f>SUM('DCS Broadmoney'!N72:T72)</f>
        <v>3579043.334967596</v>
      </c>
    </row>
    <row r="73" spans="1:12" ht="18" customHeight="1" x14ac:dyDescent="0.3">
      <c r="A73" s="10" t="s">
        <v>105</v>
      </c>
      <c r="B73" s="11">
        <v>42856</v>
      </c>
      <c r="C73" s="12">
        <v>2162322.5500360513</v>
      </c>
      <c r="D73" s="12">
        <v>4136938.4462573268</v>
      </c>
      <c r="E73" s="12">
        <v>192841.5333553915</v>
      </c>
      <c r="F73" s="12">
        <v>380106.3272016925</v>
      </c>
      <c r="G73" s="12">
        <v>0</v>
      </c>
      <c r="H73" s="12">
        <v>359757.57567037502</v>
      </c>
      <c r="I73" s="12">
        <v>7956364.0965157468</v>
      </c>
      <c r="J73" s="13">
        <f t="shared" si="0"/>
        <v>12640324.91228975</v>
      </c>
      <c r="K73" s="12">
        <v>11229144.223882232</v>
      </c>
      <c r="L73" s="12">
        <f>SUM('DCS Broadmoney'!N73:T73)</f>
        <v>3573503.2408571178</v>
      </c>
    </row>
    <row r="74" spans="1:12" ht="18" customHeight="1" x14ac:dyDescent="0.3">
      <c r="A74" s="10" t="s">
        <v>106</v>
      </c>
      <c r="B74" s="11">
        <v>42887</v>
      </c>
      <c r="C74" s="12">
        <v>1823149.1378227703</v>
      </c>
      <c r="D74" s="12">
        <v>4337749.4037530739</v>
      </c>
      <c r="E74" s="12">
        <v>214236.17234252937</v>
      </c>
      <c r="F74" s="12">
        <v>277719.23366331914</v>
      </c>
      <c r="G74" s="12">
        <v>0</v>
      </c>
      <c r="H74" s="12">
        <v>354143.59182951297</v>
      </c>
      <c r="I74" s="12">
        <v>7988363.3649058202</v>
      </c>
      <c r="J74" s="13">
        <f t="shared" ref="J74:J137" si="1">D74-E74+SUM(F74:I74)</f>
        <v>12743739.421809196</v>
      </c>
      <c r="K74" s="12">
        <v>11156735.769652378</v>
      </c>
      <c r="L74" s="12">
        <f>SUM('DCS Broadmoney'!N74:T74)</f>
        <v>3410152.7951645376</v>
      </c>
    </row>
    <row r="75" spans="1:12" ht="18" customHeight="1" x14ac:dyDescent="0.3">
      <c r="A75" s="10" t="s">
        <v>107</v>
      </c>
      <c r="B75" s="11">
        <v>42917</v>
      </c>
      <c r="C75" s="12">
        <v>1796821.1089399222</v>
      </c>
      <c r="D75" s="12">
        <v>4352546.1321130749</v>
      </c>
      <c r="E75" s="12">
        <v>211003.98451924924</v>
      </c>
      <c r="F75" s="12">
        <v>270868.76432768704</v>
      </c>
      <c r="G75" s="12">
        <v>0</v>
      </c>
      <c r="H75" s="12">
        <v>351649.92143951298</v>
      </c>
      <c r="I75" s="12">
        <v>8013228.3855165467</v>
      </c>
      <c r="J75" s="13">
        <f t="shared" si="1"/>
        <v>12777289.218877573</v>
      </c>
      <c r="K75" s="12">
        <v>11123784.289668042</v>
      </c>
      <c r="L75" s="12">
        <f>SUM('DCS Broadmoney'!N75:T75)</f>
        <v>3450326.0438269353</v>
      </c>
    </row>
    <row r="76" spans="1:12" ht="18" customHeight="1" x14ac:dyDescent="0.3">
      <c r="A76" s="10" t="s">
        <v>108</v>
      </c>
      <c r="B76" s="11">
        <v>42948</v>
      </c>
      <c r="C76" s="12">
        <v>1822520.7419874521</v>
      </c>
      <c r="D76" s="12">
        <v>4392686.108463075</v>
      </c>
      <c r="E76" s="12">
        <v>208280.7025936498</v>
      </c>
      <c r="F76" s="12">
        <v>272136.55796682561</v>
      </c>
      <c r="G76" s="12">
        <v>0</v>
      </c>
      <c r="H76" s="12">
        <v>348336.13969774998</v>
      </c>
      <c r="I76" s="12">
        <v>8060234.0984347267</v>
      </c>
      <c r="J76" s="13">
        <f t="shared" si="1"/>
        <v>12865112.201968726</v>
      </c>
      <c r="K76" s="12">
        <v>11149535.755908249</v>
      </c>
      <c r="L76" s="12">
        <f>SUM('DCS Broadmoney'!N76:T76)</f>
        <v>3538097.1920234952</v>
      </c>
    </row>
    <row r="77" spans="1:12" ht="18" customHeight="1" x14ac:dyDescent="0.3">
      <c r="A77" s="10" t="s">
        <v>109</v>
      </c>
      <c r="B77" s="11">
        <v>42979</v>
      </c>
      <c r="C77" s="12">
        <v>1764618.3161004544</v>
      </c>
      <c r="D77" s="12">
        <v>4409867.4991725069</v>
      </c>
      <c r="E77" s="12">
        <v>169051.6128029933</v>
      </c>
      <c r="F77" s="12">
        <v>270807.78889280988</v>
      </c>
      <c r="G77" s="12">
        <v>0</v>
      </c>
      <c r="H77" s="12">
        <v>348695.40981775004</v>
      </c>
      <c r="I77" s="12">
        <v>8131962.9964347901</v>
      </c>
      <c r="J77" s="13">
        <f t="shared" si="1"/>
        <v>12992282.081514863</v>
      </c>
      <c r="K77" s="12">
        <v>11202655.415152483</v>
      </c>
      <c r="L77" s="12">
        <f>SUM('DCS Broadmoney'!N77:T77)</f>
        <v>3554244.9886379521</v>
      </c>
    </row>
    <row r="78" spans="1:12" ht="18" customHeight="1" x14ac:dyDescent="0.3">
      <c r="A78" s="10" t="s">
        <v>110</v>
      </c>
      <c r="B78" s="11">
        <v>43009</v>
      </c>
      <c r="C78" s="12">
        <v>1798611.4397892174</v>
      </c>
      <c r="D78" s="12">
        <v>4398530.9174525067</v>
      </c>
      <c r="E78" s="12">
        <v>172265.96037486303</v>
      </c>
      <c r="F78" s="12">
        <v>275800.64562361315</v>
      </c>
      <c r="G78" s="12">
        <v>0</v>
      </c>
      <c r="H78" s="12">
        <v>338695.13020000007</v>
      </c>
      <c r="I78" s="12">
        <v>8126995.8186210729</v>
      </c>
      <c r="J78" s="13">
        <f t="shared" si="1"/>
        <v>12967756.551522329</v>
      </c>
      <c r="K78" s="12">
        <v>11191472.886842623</v>
      </c>
      <c r="L78" s="12">
        <f>SUM('DCS Broadmoney'!N78:T78)</f>
        <v>3574895.1112351902</v>
      </c>
    </row>
    <row r="79" spans="1:12" ht="18" customHeight="1" x14ac:dyDescent="0.3">
      <c r="A79" s="10" t="s">
        <v>111</v>
      </c>
      <c r="B79" s="11">
        <v>43040</v>
      </c>
      <c r="C79" s="12">
        <v>1823135.8946504972</v>
      </c>
      <c r="D79" s="12">
        <v>4392522.9349925071</v>
      </c>
      <c r="E79" s="12">
        <v>172898.97871763894</v>
      </c>
      <c r="F79" s="12">
        <v>269834.62883334712</v>
      </c>
      <c r="G79" s="12">
        <v>0</v>
      </c>
      <c r="H79" s="12">
        <v>335474.30834184494</v>
      </c>
      <c r="I79" s="12">
        <v>8148409.2853972539</v>
      </c>
      <c r="J79" s="13">
        <f t="shared" si="1"/>
        <v>12973342.178847313</v>
      </c>
      <c r="K79" s="12">
        <v>11202960.517345434</v>
      </c>
      <c r="L79" s="12">
        <f>SUM('DCS Broadmoney'!N79:T79)</f>
        <v>3593517.8914582143</v>
      </c>
    </row>
    <row r="80" spans="1:12" ht="18" customHeight="1" x14ac:dyDescent="0.3">
      <c r="A80" s="10" t="s">
        <v>112</v>
      </c>
      <c r="B80" s="11">
        <v>43070</v>
      </c>
      <c r="C80" s="12">
        <v>1753395.4206002464</v>
      </c>
      <c r="D80" s="12">
        <v>4533168.8656330165</v>
      </c>
      <c r="E80" s="12">
        <v>193848.42276843166</v>
      </c>
      <c r="F80" s="12">
        <v>279684.74312141846</v>
      </c>
      <c r="G80" s="12">
        <v>0</v>
      </c>
      <c r="H80" s="12">
        <v>344875.79676075582</v>
      </c>
      <c r="I80" s="12">
        <v>8199627.3158542719</v>
      </c>
      <c r="J80" s="13">
        <f t="shared" si="1"/>
        <v>13163508.298601031</v>
      </c>
      <c r="K80" s="12">
        <v>11336496.839835847</v>
      </c>
      <c r="L80" s="12">
        <f>SUM('DCS Broadmoney'!N80:T80)</f>
        <v>3580406.8779364931</v>
      </c>
    </row>
    <row r="81" spans="1:12" ht="18" customHeight="1" x14ac:dyDescent="0.3">
      <c r="A81" s="10" t="s">
        <v>113</v>
      </c>
      <c r="B81" s="11">
        <v>43101</v>
      </c>
      <c r="C81" s="12">
        <v>1854982.8561652987</v>
      </c>
      <c r="D81" s="12">
        <v>4533716.6706230165</v>
      </c>
      <c r="E81" s="12">
        <v>180503.8114648691</v>
      </c>
      <c r="F81" s="12">
        <v>306384.01227557723</v>
      </c>
      <c r="G81" s="12">
        <v>0</v>
      </c>
      <c r="H81" s="12">
        <v>325781.38027653535</v>
      </c>
      <c r="I81" s="12">
        <v>8167688.8995194789</v>
      </c>
      <c r="J81" s="13">
        <f t="shared" si="1"/>
        <v>13153067.151229739</v>
      </c>
      <c r="K81" s="12">
        <v>11298698.406906731</v>
      </c>
      <c r="L81" s="12">
        <f>SUM('DCS Broadmoney'!N81:T81)</f>
        <v>3709351.5994751318</v>
      </c>
    </row>
    <row r="82" spans="1:12" ht="18" customHeight="1" x14ac:dyDescent="0.3">
      <c r="A82" s="10" t="s">
        <v>114</v>
      </c>
      <c r="B82" s="11">
        <v>43132</v>
      </c>
      <c r="C82" s="12">
        <v>1820714.3956842669</v>
      </c>
      <c r="D82" s="12">
        <v>4530912.0142130163</v>
      </c>
      <c r="E82" s="12">
        <v>169379.27951465311</v>
      </c>
      <c r="F82" s="12">
        <v>318493.9493380597</v>
      </c>
      <c r="G82" s="12">
        <v>0</v>
      </c>
      <c r="H82" s="12">
        <v>347277.10679712467</v>
      </c>
      <c r="I82" s="12">
        <v>8160454.3107927488</v>
      </c>
      <c r="J82" s="13">
        <f t="shared" si="1"/>
        <v>13187758.101626296</v>
      </c>
      <c r="K82" s="12">
        <v>11310455.954582732</v>
      </c>
      <c r="L82" s="12">
        <f>SUM('DCS Broadmoney'!N82:T82)</f>
        <v>3698016.5423364006</v>
      </c>
    </row>
    <row r="83" spans="1:12" ht="18" customHeight="1" x14ac:dyDescent="0.3">
      <c r="A83" s="10" t="s">
        <v>115</v>
      </c>
      <c r="B83" s="11">
        <v>43160</v>
      </c>
      <c r="C83" s="12">
        <v>1917320.4154921002</v>
      </c>
      <c r="D83" s="12">
        <v>4518815.235704245</v>
      </c>
      <c r="E83" s="12">
        <v>215312.24538473203</v>
      </c>
      <c r="F83" s="12">
        <v>319322.33723255759</v>
      </c>
      <c r="G83" s="12">
        <v>0</v>
      </c>
      <c r="H83" s="12">
        <v>331438.65204367321</v>
      </c>
      <c r="I83" s="12">
        <v>8183033.2668602783</v>
      </c>
      <c r="J83" s="13">
        <f t="shared" si="1"/>
        <v>13137297.246456021</v>
      </c>
      <c r="K83" s="12">
        <v>11384703.685255492</v>
      </c>
      <c r="L83" s="12">
        <f>SUM('DCS Broadmoney'!N83:T83)</f>
        <v>3669913.9961970719</v>
      </c>
    </row>
    <row r="84" spans="1:12" ht="18" customHeight="1" x14ac:dyDescent="0.3">
      <c r="A84" s="10" t="s">
        <v>116</v>
      </c>
      <c r="B84" s="11">
        <v>43191</v>
      </c>
      <c r="C84" s="12">
        <v>1861601.3981039021</v>
      </c>
      <c r="D84" s="12">
        <v>4449047.6097242441</v>
      </c>
      <c r="E84" s="12">
        <v>177307.48076395388</v>
      </c>
      <c r="F84" s="12">
        <v>417371.4108723324</v>
      </c>
      <c r="G84" s="12">
        <v>0</v>
      </c>
      <c r="H84" s="12">
        <v>316097.54868232418</v>
      </c>
      <c r="I84" s="12">
        <v>8176963.9330497487</v>
      </c>
      <c r="J84" s="13">
        <f t="shared" si="1"/>
        <v>13182173.021564696</v>
      </c>
      <c r="K84" s="12">
        <v>11261747.249678066</v>
      </c>
      <c r="L84" s="12">
        <f>SUM('DCS Broadmoney'!N84:T84)</f>
        <v>3782027.1900909166</v>
      </c>
    </row>
    <row r="85" spans="1:12" ht="18" customHeight="1" x14ac:dyDescent="0.3">
      <c r="A85" s="10" t="s">
        <v>117</v>
      </c>
      <c r="B85" s="11">
        <v>43221</v>
      </c>
      <c r="C85" s="12">
        <v>1878359.8389519244</v>
      </c>
      <c r="D85" s="12">
        <v>4562380.9414842445</v>
      </c>
      <c r="E85" s="12">
        <v>172676.18592596258</v>
      </c>
      <c r="F85" s="12">
        <v>324389.27455682575</v>
      </c>
      <c r="G85" s="12">
        <v>0</v>
      </c>
      <c r="H85" s="12">
        <v>324421.86448978272</v>
      </c>
      <c r="I85" s="12">
        <v>8155525.4357266668</v>
      </c>
      <c r="J85" s="13">
        <f t="shared" si="1"/>
        <v>13194041.330331556</v>
      </c>
      <c r="K85" s="12">
        <v>11175493.84897922</v>
      </c>
      <c r="L85" s="12">
        <f>SUM('DCS Broadmoney'!N85:T85)</f>
        <v>3896907.3379226141</v>
      </c>
    </row>
    <row r="86" spans="1:12" ht="18" customHeight="1" x14ac:dyDescent="0.3">
      <c r="A86" s="10" t="s">
        <v>118</v>
      </c>
      <c r="B86" s="11">
        <v>43252</v>
      </c>
      <c r="C86" s="12">
        <v>1870861.7093001297</v>
      </c>
      <c r="D86" s="12">
        <v>4606017.836737629</v>
      </c>
      <c r="E86" s="12">
        <v>180271.19335516504</v>
      </c>
      <c r="F86" s="12">
        <v>337267.43708874594</v>
      </c>
      <c r="G86" s="12">
        <v>0</v>
      </c>
      <c r="H86" s="12">
        <v>321750.03841546533</v>
      </c>
      <c r="I86" s="12">
        <v>8185194.5556722041</v>
      </c>
      <c r="J86" s="13">
        <f t="shared" si="1"/>
        <v>13269958.67455888</v>
      </c>
      <c r="K86" s="12">
        <v>11305387.547999915</v>
      </c>
      <c r="L86" s="12">
        <f>SUM('DCS Broadmoney'!N86:T86)</f>
        <v>3835432.8438424347</v>
      </c>
    </row>
    <row r="87" spans="1:12" ht="18" customHeight="1" x14ac:dyDescent="0.3">
      <c r="A87" s="10" t="s">
        <v>119</v>
      </c>
      <c r="B87" s="11">
        <v>43282</v>
      </c>
      <c r="C87" s="12">
        <v>774095.66870216769</v>
      </c>
      <c r="D87" s="12">
        <v>4281813.5753776291</v>
      </c>
      <c r="E87" s="12">
        <v>176294.94891903081</v>
      </c>
      <c r="F87" s="12">
        <v>320869.09463655879</v>
      </c>
      <c r="G87" s="12">
        <v>0</v>
      </c>
      <c r="H87" s="12">
        <v>305160.13351350918</v>
      </c>
      <c r="I87" s="12">
        <v>8172045.0519605689</v>
      </c>
      <c r="J87" s="13">
        <f t="shared" si="1"/>
        <v>12903592.906569235</v>
      </c>
      <c r="K87" s="12">
        <v>11172716.641498012</v>
      </c>
      <c r="L87" s="12">
        <f>SUM('DCS Broadmoney'!N87:T87)</f>
        <v>2504971.9414467048</v>
      </c>
    </row>
    <row r="88" spans="1:12" ht="18.75" customHeight="1" x14ac:dyDescent="0.3">
      <c r="A88" s="10" t="s">
        <v>120</v>
      </c>
      <c r="B88" s="11">
        <v>43313</v>
      </c>
      <c r="C88" s="12">
        <v>797504.6755176154</v>
      </c>
      <c r="D88" s="12">
        <v>4304536.2446576292</v>
      </c>
      <c r="E88" s="12">
        <v>199841.64378224345</v>
      </c>
      <c r="F88" s="12">
        <v>329542.34898720699</v>
      </c>
      <c r="G88" s="12">
        <v>0</v>
      </c>
      <c r="H88" s="12">
        <v>331988.54989290657</v>
      </c>
      <c r="I88" s="12">
        <v>8168643.8474997142</v>
      </c>
      <c r="J88" s="13">
        <f t="shared" si="1"/>
        <v>12934869.347255213</v>
      </c>
      <c r="K88" s="12">
        <v>11176012.99436211</v>
      </c>
      <c r="L88" s="12">
        <f>SUM('DCS Broadmoney'!N88:T88)</f>
        <v>2556361.0353520019</v>
      </c>
    </row>
    <row r="89" spans="1:12" ht="18" customHeight="1" x14ac:dyDescent="0.3">
      <c r="A89" s="10" t="s">
        <v>121</v>
      </c>
      <c r="B89" s="11">
        <v>43344</v>
      </c>
      <c r="C89" s="12">
        <v>769520.5483013473</v>
      </c>
      <c r="D89" s="12">
        <v>4327526.7295918614</v>
      </c>
      <c r="E89" s="12">
        <v>212533.31037082445</v>
      </c>
      <c r="F89" s="12">
        <v>327683.85152822337</v>
      </c>
      <c r="G89" s="12">
        <v>0</v>
      </c>
      <c r="H89" s="12">
        <v>300699.68176078721</v>
      </c>
      <c r="I89" s="12">
        <v>8218695.9198096553</v>
      </c>
      <c r="J89" s="13">
        <f t="shared" si="1"/>
        <v>12962072.872319702</v>
      </c>
      <c r="K89" s="12">
        <v>11258571.984634986</v>
      </c>
      <c r="L89" s="12">
        <f>SUM('DCS Broadmoney'!N89:T89)</f>
        <v>2473021.4406822789</v>
      </c>
    </row>
    <row r="90" spans="1:12" ht="18" customHeight="1" x14ac:dyDescent="0.3">
      <c r="A90" s="10" t="s">
        <v>122</v>
      </c>
      <c r="B90" s="11">
        <v>43374</v>
      </c>
      <c r="C90" s="12">
        <v>859757.20234282431</v>
      </c>
      <c r="D90" s="12">
        <v>2751478.2542318618</v>
      </c>
      <c r="E90" s="12">
        <v>247480.09704400887</v>
      </c>
      <c r="F90" s="12">
        <v>330931.00121438951</v>
      </c>
      <c r="G90" s="12">
        <v>0</v>
      </c>
      <c r="H90" s="12">
        <v>159550.23179266087</v>
      </c>
      <c r="I90" s="12">
        <v>8172412.4460983621</v>
      </c>
      <c r="J90" s="13">
        <f t="shared" si="1"/>
        <v>11166891.836293265</v>
      </c>
      <c r="K90" s="12">
        <v>11127009.41580542</v>
      </c>
      <c r="L90" s="12">
        <f>SUM('DCS Broadmoney'!N90:T90)</f>
        <v>899639.62815907993</v>
      </c>
    </row>
    <row r="91" spans="1:12" ht="18" customHeight="1" x14ac:dyDescent="0.3">
      <c r="A91" s="10" t="s">
        <v>123</v>
      </c>
      <c r="B91" s="11">
        <v>43405</v>
      </c>
      <c r="C91" s="12">
        <v>999472.25125361071</v>
      </c>
      <c r="D91" s="12">
        <v>2845043.3099518614</v>
      </c>
      <c r="E91" s="12">
        <v>407801.04489950393</v>
      </c>
      <c r="F91" s="12">
        <v>327825.87208814925</v>
      </c>
      <c r="G91" s="12">
        <v>0</v>
      </c>
      <c r="H91" s="12">
        <v>103824.43037586415</v>
      </c>
      <c r="I91" s="12">
        <v>8210777.0398729881</v>
      </c>
      <c r="J91" s="13">
        <f t="shared" si="1"/>
        <v>11079669.607389359</v>
      </c>
      <c r="K91" s="12">
        <v>11214023.338955296</v>
      </c>
      <c r="L91" s="12">
        <f>SUM('DCS Broadmoney'!N91:T91)</f>
        <v>865118.52350073738</v>
      </c>
    </row>
    <row r="92" spans="1:12" ht="18" customHeight="1" x14ac:dyDescent="0.3">
      <c r="A92" s="10" t="s">
        <v>124</v>
      </c>
      <c r="B92" s="11">
        <v>43435</v>
      </c>
      <c r="C92" s="12">
        <v>1338915.8661623397</v>
      </c>
      <c r="D92" s="12">
        <v>2838377.723632799</v>
      </c>
      <c r="E92" s="12">
        <v>634499.18293945002</v>
      </c>
      <c r="F92" s="12">
        <v>329507.16474939114</v>
      </c>
      <c r="G92" s="12">
        <v>0</v>
      </c>
      <c r="H92" s="12">
        <v>107851.40968314075</v>
      </c>
      <c r="I92" s="12">
        <v>8226765.8272360452</v>
      </c>
      <c r="J92" s="13">
        <f t="shared" si="1"/>
        <v>10868002.942361925</v>
      </c>
      <c r="K92" s="12">
        <v>11315122.141853416</v>
      </c>
      <c r="L92" s="12">
        <f>SUM('DCS Broadmoney'!N92:T92)</f>
        <v>891796.67060056177</v>
      </c>
    </row>
    <row r="93" spans="1:12" ht="18" customHeight="1" x14ac:dyDescent="0.3">
      <c r="A93" s="10" t="s">
        <v>125</v>
      </c>
      <c r="B93" s="11">
        <v>43466</v>
      </c>
      <c r="C93" s="12">
        <v>1423410.1029449112</v>
      </c>
      <c r="D93" s="12">
        <v>2770946.9552027988</v>
      </c>
      <c r="E93" s="12">
        <v>602221.21701654699</v>
      </c>
      <c r="F93" s="12">
        <v>312603.72936774738</v>
      </c>
      <c r="G93" s="12">
        <v>0</v>
      </c>
      <c r="H93" s="12">
        <v>97377.095011493628</v>
      </c>
      <c r="I93" s="12">
        <v>8198916.4599918835</v>
      </c>
      <c r="J93" s="13">
        <f t="shared" si="1"/>
        <v>10777623.022557376</v>
      </c>
      <c r="K93" s="12">
        <v>11280622.00152568</v>
      </c>
      <c r="L93" s="12">
        <f>SUM('DCS Broadmoney'!N93:T93)</f>
        <v>920411.12750016176</v>
      </c>
    </row>
    <row r="94" spans="1:12" ht="18" customHeight="1" x14ac:dyDescent="0.3">
      <c r="A94" s="10" t="s">
        <v>126</v>
      </c>
      <c r="B94" s="11">
        <v>43497</v>
      </c>
      <c r="C94" s="12">
        <v>1432206.6369289937</v>
      </c>
      <c r="D94" s="12">
        <v>2840010.0247206734</v>
      </c>
      <c r="E94" s="12">
        <v>599500.6690731796</v>
      </c>
      <c r="F94" s="12">
        <v>321952.48958508577</v>
      </c>
      <c r="G94" s="12">
        <v>0</v>
      </c>
      <c r="H94" s="12">
        <v>103097.18332286201</v>
      </c>
      <c r="I94" s="12">
        <v>8196048.3991116285</v>
      </c>
      <c r="J94" s="13">
        <f t="shared" si="1"/>
        <v>10861607.42766707</v>
      </c>
      <c r="K94" s="12">
        <v>11358693.637721317</v>
      </c>
      <c r="L94" s="12">
        <f>SUM('DCS Broadmoney'!N94:T94)</f>
        <v>935120.43021231645</v>
      </c>
    </row>
    <row r="95" spans="1:12" ht="18" customHeight="1" x14ac:dyDescent="0.3">
      <c r="A95" s="10" t="s">
        <v>127</v>
      </c>
      <c r="B95" s="11"/>
      <c r="C95" s="12">
        <v>1649411.3177052939</v>
      </c>
      <c r="D95" s="12">
        <v>2861415.6653444371</v>
      </c>
      <c r="E95" s="12">
        <v>548734.15903265169</v>
      </c>
      <c r="F95" s="12">
        <v>321695.50083642802</v>
      </c>
      <c r="G95" s="12">
        <v>0</v>
      </c>
      <c r="H95" s="12">
        <v>99169.825472862009</v>
      </c>
      <c r="I95" s="12">
        <v>8175961.4974377593</v>
      </c>
      <c r="J95" s="13">
        <f t="shared" si="1"/>
        <v>10909508.330058835</v>
      </c>
      <c r="K95" s="12">
        <v>11552760.02967635</v>
      </c>
      <c r="L95" s="12">
        <f>SUM('DCS Broadmoney'!N95:T95)</f>
        <v>1006159.6236973049</v>
      </c>
    </row>
    <row r="96" spans="1:12" x14ac:dyDescent="0.3">
      <c r="A96" s="10" t="s">
        <v>128</v>
      </c>
      <c r="B96" s="14" t="s">
        <v>39</v>
      </c>
      <c r="C96" s="12">
        <v>1643671.6009971863</v>
      </c>
      <c r="D96" s="12">
        <v>2914888.7017519805</v>
      </c>
      <c r="E96" s="12">
        <v>565148.22492770117</v>
      </c>
      <c r="F96" s="12">
        <v>304753.65507851215</v>
      </c>
      <c r="G96" s="12">
        <v>0</v>
      </c>
      <c r="H96" s="12">
        <v>118588.07479286203</v>
      </c>
      <c r="I96" s="12">
        <v>8162977.2951245261</v>
      </c>
      <c r="J96" s="13">
        <f t="shared" si="1"/>
        <v>10936059.501820181</v>
      </c>
      <c r="K96" s="12">
        <v>11492633.145700049</v>
      </c>
      <c r="L96" s="12">
        <f>SUM('DCS Broadmoney'!N96:T96)</f>
        <v>1087097.963540795</v>
      </c>
    </row>
    <row r="97" spans="1:12" x14ac:dyDescent="0.3">
      <c r="A97" s="10" t="s">
        <v>129</v>
      </c>
      <c r="B97" s="14" t="s">
        <v>40</v>
      </c>
      <c r="C97" s="12">
        <v>1695346.3566274969</v>
      </c>
      <c r="D97" s="12">
        <v>2924042.9478702573</v>
      </c>
      <c r="E97" s="12">
        <v>536966.29169988807</v>
      </c>
      <c r="F97" s="12">
        <v>319588.7129720056</v>
      </c>
      <c r="G97" s="12">
        <v>0</v>
      </c>
      <c r="H97" s="12">
        <v>100639.926395287</v>
      </c>
      <c r="I97" s="12">
        <v>8153474.2382127298</v>
      </c>
      <c r="J97" s="13">
        <f t="shared" si="1"/>
        <v>10960779.533750392</v>
      </c>
      <c r="K97" s="12">
        <v>11521807.265150927</v>
      </c>
      <c r="L97" s="12">
        <f>SUM('DCS Broadmoney'!N97:T97)</f>
        <v>1134318.6321406974</v>
      </c>
    </row>
    <row r="98" spans="1:12" x14ac:dyDescent="0.3">
      <c r="A98" s="10" t="s">
        <v>130</v>
      </c>
      <c r="B98" s="14"/>
      <c r="C98" s="12">
        <v>1781666.8719609003</v>
      </c>
      <c r="D98" s="12">
        <v>2877497.6916078217</v>
      </c>
      <c r="E98" s="12">
        <v>529388.70025953348</v>
      </c>
      <c r="F98" s="12">
        <v>319938.83124647016</v>
      </c>
      <c r="G98" s="12">
        <v>0</v>
      </c>
      <c r="H98" s="12">
        <v>110442.76859528701</v>
      </c>
      <c r="I98" s="12">
        <v>8171640.8552695327</v>
      </c>
      <c r="J98" s="13">
        <f t="shared" si="1"/>
        <v>10950131.446459576</v>
      </c>
      <c r="K98" s="12">
        <v>11633512.51113327</v>
      </c>
      <c r="L98" s="12">
        <f>SUM('DCS Broadmoney'!N98:T98)</f>
        <v>1098285.8072900574</v>
      </c>
    </row>
    <row r="99" spans="1:12" x14ac:dyDescent="0.3">
      <c r="A99" s="10" t="s">
        <v>131</v>
      </c>
      <c r="B99" s="14"/>
      <c r="C99" s="12">
        <v>1700153.1202372941</v>
      </c>
      <c r="D99" s="12">
        <v>2814195.4430209445</v>
      </c>
      <c r="E99" s="12">
        <v>524084.97246061242</v>
      </c>
      <c r="F99" s="12">
        <v>332139.95537062711</v>
      </c>
      <c r="G99" s="12">
        <v>0</v>
      </c>
      <c r="H99" s="12">
        <v>114504.45651528701</v>
      </c>
      <c r="I99" s="12">
        <v>8169018.0479067415</v>
      </c>
      <c r="J99" s="13">
        <f t="shared" si="1"/>
        <v>10905772.930352986</v>
      </c>
      <c r="K99" s="12">
        <v>11537047.805621136</v>
      </c>
      <c r="L99" s="12">
        <f>SUM('DCS Broadmoney'!N99:T99)</f>
        <v>1068878.2430343528</v>
      </c>
    </row>
    <row r="100" spans="1:12" x14ac:dyDescent="0.3">
      <c r="A100" s="10" t="s">
        <v>132</v>
      </c>
      <c r="B100" s="14"/>
      <c r="C100" s="12">
        <v>1735286.7116656711</v>
      </c>
      <c r="D100" s="12">
        <v>2835732.8569376357</v>
      </c>
      <c r="E100" s="12">
        <v>528871.87730961898</v>
      </c>
      <c r="F100" s="12">
        <v>278981.21967970219</v>
      </c>
      <c r="G100" s="12">
        <v>0</v>
      </c>
      <c r="H100" s="12">
        <v>87384.59</v>
      </c>
      <c r="I100" s="12">
        <v>8169065.2741745356</v>
      </c>
      <c r="J100" s="13">
        <f t="shared" si="1"/>
        <v>10842292.063482255</v>
      </c>
      <c r="K100" s="12">
        <v>11532620.98171589</v>
      </c>
      <c r="L100" s="12">
        <f>SUM('DCS Broadmoney'!N100:T100)</f>
        <v>1044957.7928664313</v>
      </c>
    </row>
    <row r="101" spans="1:12" x14ac:dyDescent="0.3">
      <c r="A101" s="10" t="s">
        <v>133</v>
      </c>
      <c r="B101" s="14"/>
      <c r="C101" s="12">
        <v>1413240.3797636877</v>
      </c>
      <c r="D101" s="12">
        <v>2913667.4941202351</v>
      </c>
      <c r="E101" s="12">
        <v>591093.65794980084</v>
      </c>
      <c r="F101" s="12">
        <v>286262.79783357959</v>
      </c>
      <c r="G101" s="12">
        <v>0</v>
      </c>
      <c r="H101" s="12">
        <v>58493.266860000011</v>
      </c>
      <c r="I101" s="12">
        <v>8200684.7732435428</v>
      </c>
      <c r="J101" s="13">
        <f t="shared" si="1"/>
        <v>10868014.674107555</v>
      </c>
      <c r="K101" s="12">
        <v>11493098.728956392</v>
      </c>
      <c r="L101" s="12">
        <f>SUM('DCS Broadmoney'!N101:T101)</f>
        <v>788156.32474800944</v>
      </c>
    </row>
    <row r="102" spans="1:12" x14ac:dyDescent="0.3">
      <c r="A102" s="10" t="s">
        <v>134</v>
      </c>
      <c r="B102" s="14"/>
      <c r="C102" s="12">
        <v>1374637.2062663683</v>
      </c>
      <c r="D102" s="12">
        <v>2969763.3499346273</v>
      </c>
      <c r="E102" s="12">
        <v>613207.85471289302</v>
      </c>
      <c r="F102" s="12">
        <v>287505.87041961885</v>
      </c>
      <c r="G102" s="12">
        <v>0</v>
      </c>
      <c r="H102" s="12">
        <v>75438.491890000005</v>
      </c>
      <c r="I102" s="12">
        <v>8217544.4613159532</v>
      </c>
      <c r="J102" s="13">
        <f t="shared" si="1"/>
        <v>10937044.318847306</v>
      </c>
      <c r="K102" s="12">
        <v>11452747.392682401</v>
      </c>
      <c r="L102" s="12">
        <f>SUM('DCS Broadmoney'!N102:T102)</f>
        <v>858934.13224623061</v>
      </c>
    </row>
    <row r="103" spans="1:12" x14ac:dyDescent="0.3">
      <c r="A103" s="10" t="s">
        <v>135</v>
      </c>
      <c r="B103" s="14"/>
      <c r="C103" s="12">
        <v>1432992.5902478667</v>
      </c>
      <c r="D103" s="12">
        <v>3020526.147286538</v>
      </c>
      <c r="E103" s="12">
        <v>620019.8473724639</v>
      </c>
      <c r="F103" s="12">
        <v>277610.00324766943</v>
      </c>
      <c r="G103" s="12">
        <v>0</v>
      </c>
      <c r="H103" s="12">
        <v>70411.04879999999</v>
      </c>
      <c r="I103" s="12">
        <v>8241142.0611056434</v>
      </c>
      <c r="J103" s="13">
        <f t="shared" si="1"/>
        <v>10989669.413067386</v>
      </c>
      <c r="K103" s="12">
        <v>11539155.981915692</v>
      </c>
      <c r="L103" s="12">
        <f>SUM('DCS Broadmoney'!N103:T103)</f>
        <v>883506.01993290312</v>
      </c>
    </row>
    <row r="104" spans="1:12" x14ac:dyDescent="0.3">
      <c r="A104" s="10" t="s">
        <v>136</v>
      </c>
      <c r="B104" s="14"/>
      <c r="C104" s="12">
        <v>1664169.2778448081</v>
      </c>
      <c r="D104" s="12">
        <v>3003356.1625952856</v>
      </c>
      <c r="E104" s="12">
        <v>776331.89037308982</v>
      </c>
      <c r="F104" s="12">
        <v>263089.90790072002</v>
      </c>
      <c r="G104" s="12">
        <v>0</v>
      </c>
      <c r="H104" s="12">
        <v>65036.921620000001</v>
      </c>
      <c r="I104" s="12">
        <v>8302798.1918321745</v>
      </c>
      <c r="J104" s="13">
        <f t="shared" si="1"/>
        <v>10857949.293575089</v>
      </c>
      <c r="K104" s="12">
        <v>11656624.515338728</v>
      </c>
      <c r="L104" s="12">
        <f>SUM('DCS Broadmoney'!N104:T104)</f>
        <v>865494.05724665173</v>
      </c>
    </row>
    <row r="105" spans="1:12" x14ac:dyDescent="0.3">
      <c r="A105" s="10">
        <v>43831</v>
      </c>
      <c r="B105" s="14"/>
      <c r="C105" s="12">
        <v>1879094.463416317</v>
      </c>
      <c r="D105" s="12">
        <v>2987617.1988326465</v>
      </c>
      <c r="E105" s="12">
        <v>775463.04596091504</v>
      </c>
      <c r="F105" s="12">
        <v>270397.42467579787</v>
      </c>
      <c r="G105" s="12">
        <v>0</v>
      </c>
      <c r="H105" s="12">
        <v>73842.006300000008</v>
      </c>
      <c r="I105" s="12">
        <v>8182692.2256508227</v>
      </c>
      <c r="J105" s="13">
        <f t="shared" si="1"/>
        <v>10739085.809498353</v>
      </c>
      <c r="K105" s="12">
        <v>11616543.821405917</v>
      </c>
      <c r="L105" s="12">
        <f>SUM('DCS Broadmoney'!N105:T105)</f>
        <v>1001636.4552765051</v>
      </c>
    </row>
    <row r="106" spans="1:12" x14ac:dyDescent="0.3">
      <c r="A106" s="10">
        <v>43862</v>
      </c>
      <c r="B106" s="14"/>
      <c r="C106" s="12">
        <v>1895856.1494401051</v>
      </c>
      <c r="D106" s="12">
        <v>3007245.5693611298</v>
      </c>
      <c r="E106" s="12">
        <v>777337.95788946585</v>
      </c>
      <c r="F106" s="12">
        <v>277200.95299644658</v>
      </c>
      <c r="G106" s="12">
        <v>0</v>
      </c>
      <c r="H106" s="12">
        <v>73134.250020000007</v>
      </c>
      <c r="I106" s="12">
        <v>8239681.4046049966</v>
      </c>
      <c r="J106" s="13">
        <f t="shared" si="1"/>
        <v>10819924.219093107</v>
      </c>
      <c r="K106" s="12">
        <v>11861915.406358754</v>
      </c>
      <c r="L106" s="12">
        <f>SUM('DCS Broadmoney'!N106:T106)</f>
        <v>853864.96425355098</v>
      </c>
    </row>
    <row r="107" spans="1:12" x14ac:dyDescent="0.3">
      <c r="A107" s="10">
        <v>43891</v>
      </c>
      <c r="B107" s="14"/>
      <c r="C107" s="12">
        <v>2124054.7226541452</v>
      </c>
      <c r="D107" s="12">
        <v>2921595.1798907234</v>
      </c>
      <c r="E107" s="12">
        <v>621406.20965413575</v>
      </c>
      <c r="F107" s="12">
        <v>273951.55226520303</v>
      </c>
      <c r="G107" s="12">
        <v>0</v>
      </c>
      <c r="H107" s="12">
        <v>73890.776339999997</v>
      </c>
      <c r="I107" s="12">
        <v>8196236.7739882898</v>
      </c>
      <c r="J107" s="13">
        <f t="shared" si="1"/>
        <v>10844268.072830081</v>
      </c>
      <c r="K107" s="12">
        <v>11942379.966463663</v>
      </c>
      <c r="L107" s="12">
        <f>SUM('DCS Broadmoney'!N107:T107)</f>
        <v>1025942.8314653784</v>
      </c>
    </row>
    <row r="108" spans="1:12" x14ac:dyDescent="0.3">
      <c r="A108" s="10">
        <v>43922</v>
      </c>
      <c r="B108" s="14"/>
      <c r="C108" s="12">
        <v>2297778.8623491973</v>
      </c>
      <c r="D108" s="12">
        <v>3020988.3136650408</v>
      </c>
      <c r="E108" s="12">
        <v>710785.05016522878</v>
      </c>
      <c r="F108" s="12">
        <v>259046.77253107567</v>
      </c>
      <c r="G108" s="12">
        <v>0</v>
      </c>
      <c r="H108" s="12">
        <v>65246.682540000002</v>
      </c>
      <c r="I108" s="12">
        <v>8162943.6009032903</v>
      </c>
      <c r="J108" s="13">
        <f t="shared" si="1"/>
        <v>10797440.319474179</v>
      </c>
      <c r="K108" s="12">
        <v>11979692.72244831</v>
      </c>
      <c r="L108" s="12">
        <f>SUM('DCS Broadmoney'!N108:T108)</f>
        <v>1115526.4603600428</v>
      </c>
    </row>
    <row r="109" spans="1:12" x14ac:dyDescent="0.3">
      <c r="A109" s="10">
        <v>43952</v>
      </c>
      <c r="B109" s="14"/>
      <c r="C109" s="12">
        <v>2170356.396641023</v>
      </c>
      <c r="D109" s="12">
        <v>3057605.915789932</v>
      </c>
      <c r="E109" s="12">
        <v>625511.51346025872</v>
      </c>
      <c r="F109" s="12">
        <v>271415.20150702109</v>
      </c>
      <c r="G109" s="12">
        <v>0</v>
      </c>
      <c r="H109" s="12">
        <v>57214.791539999998</v>
      </c>
      <c r="I109" s="12">
        <v>8193922.6196384151</v>
      </c>
      <c r="J109" s="13">
        <f t="shared" si="1"/>
        <v>10954647.01501511</v>
      </c>
      <c r="K109" s="12">
        <v>12031088.719496349</v>
      </c>
      <c r="L109" s="12">
        <f>SUM('DCS Broadmoney'!N109:T109)</f>
        <v>1093914.694177316</v>
      </c>
    </row>
    <row r="110" spans="1:12" x14ac:dyDescent="0.3">
      <c r="A110" s="10">
        <v>43983</v>
      </c>
      <c r="B110" s="14"/>
      <c r="C110" s="12">
        <v>2082094.6431469591</v>
      </c>
      <c r="D110" s="12">
        <v>2918700.8318680264</v>
      </c>
      <c r="E110" s="12">
        <v>730808.02022334293</v>
      </c>
      <c r="F110" s="12">
        <v>269258.23346742109</v>
      </c>
      <c r="G110" s="12">
        <v>0</v>
      </c>
      <c r="H110" s="12">
        <v>43140.509400000003</v>
      </c>
      <c r="I110" s="12">
        <v>8156065.2324466305</v>
      </c>
      <c r="J110" s="13">
        <f t="shared" si="1"/>
        <v>10656356.786958735</v>
      </c>
      <c r="K110" s="12">
        <v>11969285.725986075</v>
      </c>
      <c r="L110" s="12">
        <f>SUM('DCS Broadmoney'!N110:T110)</f>
        <v>769165.70402728114</v>
      </c>
    </row>
    <row r="111" spans="1:12" x14ac:dyDescent="0.3">
      <c r="A111" s="10">
        <v>44013</v>
      </c>
      <c r="B111" s="14"/>
      <c r="C111" s="12">
        <v>2101771.4842667016</v>
      </c>
      <c r="D111" s="12">
        <v>2920431.1887222566</v>
      </c>
      <c r="E111" s="12">
        <v>631704.68647488591</v>
      </c>
      <c r="F111" s="12">
        <v>265086.81636680971</v>
      </c>
      <c r="G111" s="12">
        <v>0</v>
      </c>
      <c r="H111" s="12">
        <v>66966.920620000004</v>
      </c>
      <c r="I111" s="12">
        <v>8148534.3067214582</v>
      </c>
      <c r="J111" s="13">
        <f t="shared" si="1"/>
        <v>10769314.545955639</v>
      </c>
      <c r="K111" s="12">
        <v>12066704.821417194</v>
      </c>
      <c r="L111" s="12">
        <f>SUM('DCS Broadmoney'!N111:T111)</f>
        <v>804381.20983172895</v>
      </c>
    </row>
    <row r="112" spans="1:12" x14ac:dyDescent="0.3">
      <c r="A112" s="10">
        <v>44044</v>
      </c>
      <c r="B112" s="14"/>
      <c r="C112" s="12">
        <v>2018232.1854730053</v>
      </c>
      <c r="D112" s="12">
        <v>2984297.7688962594</v>
      </c>
      <c r="E112" s="12">
        <v>650103.79289670021</v>
      </c>
      <c r="F112" s="12">
        <v>263762.36301262619</v>
      </c>
      <c r="G112" s="12">
        <v>0</v>
      </c>
      <c r="H112" s="12">
        <v>64432.950020000004</v>
      </c>
      <c r="I112" s="12">
        <v>8147521.7224488519</v>
      </c>
      <c r="J112" s="13">
        <f t="shared" si="1"/>
        <v>10809911.011481039</v>
      </c>
      <c r="K112" s="12">
        <v>12204237.310600923</v>
      </c>
      <c r="L112" s="12">
        <f>SUM('DCS Broadmoney'!N112:T112)</f>
        <v>623905.89010310895</v>
      </c>
    </row>
    <row r="113" spans="1:12" x14ac:dyDescent="0.3">
      <c r="A113" s="10">
        <v>44075</v>
      </c>
      <c r="B113" s="14"/>
      <c r="C113" s="12">
        <v>1865763.2358514573</v>
      </c>
      <c r="D113" s="12">
        <v>3064863.5648862524</v>
      </c>
      <c r="E113" s="12">
        <v>570309.65163917199</v>
      </c>
      <c r="F113" s="12">
        <v>266216.45738110563</v>
      </c>
      <c r="G113" s="12">
        <v>0</v>
      </c>
      <c r="H113" s="12">
        <v>60533.235880000007</v>
      </c>
      <c r="I113" s="12">
        <v>8212263.7824559025</v>
      </c>
      <c r="J113" s="13">
        <f t="shared" si="1"/>
        <v>11033567.388964089</v>
      </c>
      <c r="K113" s="12">
        <v>12188920.266509276</v>
      </c>
      <c r="L113" s="12">
        <f>SUM('DCS Broadmoney'!N113:T113)</f>
        <v>710410.35744329379</v>
      </c>
    </row>
    <row r="114" spans="1:12" x14ac:dyDescent="0.3">
      <c r="A114" s="10">
        <v>44105</v>
      </c>
      <c r="B114" s="14"/>
      <c r="C114" s="12">
        <v>1803014.9096857598</v>
      </c>
      <c r="D114" s="12">
        <v>3055801.0911539411</v>
      </c>
      <c r="E114" s="12">
        <v>496037.27686111676</v>
      </c>
      <c r="F114" s="12">
        <v>271078.87743979233</v>
      </c>
      <c r="G114" s="12">
        <v>0</v>
      </c>
      <c r="H114" s="12">
        <v>67704.81091</v>
      </c>
      <c r="I114" s="12">
        <v>8221199.9889806379</v>
      </c>
      <c r="J114" s="13">
        <f t="shared" si="1"/>
        <v>11119747.491623254</v>
      </c>
      <c r="K114" s="12">
        <v>12260788.846327759</v>
      </c>
      <c r="L114" s="12">
        <f>SUM('DCS Broadmoney'!N114:T114)</f>
        <v>661973.55324839382</v>
      </c>
    </row>
    <row r="115" spans="1:12" x14ac:dyDescent="0.3">
      <c r="A115" s="10">
        <v>44136</v>
      </c>
      <c r="B115" s="14"/>
      <c r="C115" s="12">
        <v>1751568.7985453373</v>
      </c>
      <c r="D115" s="12">
        <v>3044600.6776915668</v>
      </c>
      <c r="E115" s="12">
        <v>442275.84593635565</v>
      </c>
      <c r="F115" s="12">
        <v>257526.73151633248</v>
      </c>
      <c r="G115" s="12">
        <v>0</v>
      </c>
      <c r="H115" s="12">
        <v>85156.78671</v>
      </c>
      <c r="I115" s="12">
        <v>8228196.1631755913</v>
      </c>
      <c r="J115" s="13">
        <f t="shared" si="1"/>
        <v>11173204.513157135</v>
      </c>
      <c r="K115" s="12">
        <v>12289950.620090634</v>
      </c>
      <c r="L115" s="12">
        <f>SUM('DCS Broadmoney'!N115:T115)</f>
        <v>634822.68872024154</v>
      </c>
    </row>
    <row r="116" spans="1:12" x14ac:dyDescent="0.3">
      <c r="A116" s="10">
        <v>44166</v>
      </c>
      <c r="B116" s="14"/>
      <c r="C116" s="12">
        <v>2339652.1564914552</v>
      </c>
      <c r="D116" s="12">
        <v>2969704.571764851</v>
      </c>
      <c r="E116" s="12">
        <v>967815.13248917006</v>
      </c>
      <c r="F116" s="12">
        <v>270769.4745241793</v>
      </c>
      <c r="G116" s="12">
        <v>0</v>
      </c>
      <c r="H116" s="12">
        <v>85256.184113899988</v>
      </c>
      <c r="I116" s="12">
        <v>8206191.6205215435</v>
      </c>
      <c r="J116" s="13">
        <f t="shared" si="1"/>
        <v>10564106.718435302</v>
      </c>
      <c r="K116" s="12">
        <v>12501061.847570596</v>
      </c>
      <c r="L116" s="12">
        <f>SUM('DCS Broadmoney'!N116:T116)</f>
        <v>402697.02773098584</v>
      </c>
    </row>
    <row r="117" spans="1:12" x14ac:dyDescent="0.3">
      <c r="A117" s="10">
        <v>44197</v>
      </c>
      <c r="B117" s="14"/>
      <c r="C117" s="12">
        <v>2304501.7252213778</v>
      </c>
      <c r="D117" s="12">
        <v>3040659.4351135823</v>
      </c>
      <c r="E117" s="12">
        <v>919736.83429149922</v>
      </c>
      <c r="F117" s="12">
        <v>273535.74580847844</v>
      </c>
      <c r="G117" s="12">
        <v>0</v>
      </c>
      <c r="H117" s="12">
        <v>85445.163199999995</v>
      </c>
      <c r="I117" s="12">
        <v>8201818.7649919987</v>
      </c>
      <c r="J117" s="13">
        <f t="shared" si="1"/>
        <v>10681722.274822561</v>
      </c>
      <c r="K117" s="12">
        <v>12549033.188537681</v>
      </c>
      <c r="L117" s="12">
        <f>SUM('DCS Broadmoney'!N117:T117)</f>
        <v>437190.81046492851</v>
      </c>
    </row>
    <row r="118" spans="1:12" x14ac:dyDescent="0.3">
      <c r="A118" s="10">
        <v>44228</v>
      </c>
      <c r="B118" s="14"/>
      <c r="C118" s="12">
        <v>2226793.326488819</v>
      </c>
      <c r="D118" s="12">
        <v>3066851.1854973249</v>
      </c>
      <c r="E118" s="12">
        <v>697396.69703972002</v>
      </c>
      <c r="F118" s="12">
        <v>266490.95925189904</v>
      </c>
      <c r="G118" s="12">
        <v>0</v>
      </c>
      <c r="H118" s="12">
        <v>83414.761429999984</v>
      </c>
      <c r="I118" s="12">
        <v>8201209.6374143129</v>
      </c>
      <c r="J118" s="13">
        <f t="shared" si="1"/>
        <v>10920569.846553817</v>
      </c>
      <c r="K118" s="12">
        <v>12645918.699786743</v>
      </c>
      <c r="L118" s="12">
        <f>SUM('DCS Broadmoney'!N118:T118)</f>
        <v>501444.47265647375</v>
      </c>
    </row>
    <row r="119" spans="1:12" x14ac:dyDescent="0.3">
      <c r="A119" s="10">
        <v>44256</v>
      </c>
      <c r="B119" s="14"/>
      <c r="C119" s="12">
        <v>2215074.78520378</v>
      </c>
      <c r="D119" s="12">
        <v>3059261.1155139827</v>
      </c>
      <c r="E119" s="12">
        <v>615876.44100675127</v>
      </c>
      <c r="F119" s="12">
        <v>263546.39355281804</v>
      </c>
      <c r="G119" s="12">
        <v>0</v>
      </c>
      <c r="H119" s="12">
        <v>84134.70517999999</v>
      </c>
      <c r="I119" s="12">
        <v>8136016.3101272788</v>
      </c>
      <c r="J119" s="13">
        <f t="shared" si="1"/>
        <v>10927082.083367329</v>
      </c>
      <c r="K119" s="12">
        <v>12652513.592677893</v>
      </c>
      <c r="L119" s="12">
        <f>SUM('DCS Broadmoney'!N119:T119)</f>
        <v>489643.27396810614</v>
      </c>
    </row>
    <row r="120" spans="1:12" x14ac:dyDescent="0.3">
      <c r="A120" s="10">
        <v>44287</v>
      </c>
      <c r="B120" s="14"/>
      <c r="C120" s="12">
        <v>2140102.4365146104</v>
      </c>
      <c r="D120" s="12">
        <v>3057254.2978640236</v>
      </c>
      <c r="E120" s="12">
        <v>458802.08415249432</v>
      </c>
      <c r="F120" s="12">
        <v>260445.24273613593</v>
      </c>
      <c r="G120" s="12">
        <v>0</v>
      </c>
      <c r="H120" s="12">
        <v>81989.413109999994</v>
      </c>
      <c r="I120" s="12">
        <v>8117906.9983896697</v>
      </c>
      <c r="J120" s="13">
        <f t="shared" si="1"/>
        <v>11058793.867947336</v>
      </c>
      <c r="K120" s="12">
        <v>12745016.487833131</v>
      </c>
      <c r="L120" s="12">
        <f>SUM('DCS Broadmoney'!N120:T120)</f>
        <v>453879.81398344814</v>
      </c>
    </row>
    <row r="121" spans="1:12" x14ac:dyDescent="0.3">
      <c r="A121" s="10">
        <v>44317</v>
      </c>
      <c r="B121" s="14"/>
      <c r="C121" s="12">
        <v>2075973.2530944326</v>
      </c>
      <c r="D121" s="12">
        <v>3061690.0693916762</v>
      </c>
      <c r="E121" s="12">
        <v>369750.16294649971</v>
      </c>
      <c r="F121" s="12">
        <v>265035.946324491</v>
      </c>
      <c r="G121" s="12">
        <v>0</v>
      </c>
      <c r="H121" s="12">
        <v>82034.991469999994</v>
      </c>
      <c r="I121" s="12">
        <v>8112769.589083923</v>
      </c>
      <c r="J121" s="13">
        <f t="shared" si="1"/>
        <v>11151780.433323592</v>
      </c>
      <c r="K121" s="12">
        <v>12768717.388410833</v>
      </c>
      <c r="L121" s="12">
        <f>SUM('DCS Broadmoney'!N121:T121)</f>
        <v>459036.29840933456</v>
      </c>
    </row>
    <row r="122" spans="1:12" x14ac:dyDescent="0.3">
      <c r="A122" s="10">
        <v>44348</v>
      </c>
      <c r="B122" s="14"/>
      <c r="C122" s="12">
        <v>2448282.5463403193</v>
      </c>
      <c r="D122" s="12">
        <v>3033080.5657880586</v>
      </c>
      <c r="E122" s="12">
        <v>611972.01626390638</v>
      </c>
      <c r="F122" s="12">
        <v>262252.09054871253</v>
      </c>
      <c r="G122" s="12">
        <v>0</v>
      </c>
      <c r="H122" s="12">
        <v>82355.248879999999</v>
      </c>
      <c r="I122" s="12">
        <v>8130168.9695087122</v>
      </c>
      <c r="J122" s="13">
        <f t="shared" si="1"/>
        <v>10895884.858461577</v>
      </c>
      <c r="K122" s="12">
        <v>12892128.016689079</v>
      </c>
      <c r="L122" s="12">
        <f>SUM('DCS Broadmoney'!N122:T122)</f>
        <v>452039.38503342861</v>
      </c>
    </row>
    <row r="123" spans="1:12" x14ac:dyDescent="0.3">
      <c r="A123" s="10">
        <v>44378</v>
      </c>
      <c r="B123" s="14"/>
      <c r="C123" s="12">
        <v>2417358.1082735974</v>
      </c>
      <c r="D123" s="12">
        <v>3033687.4166954504</v>
      </c>
      <c r="E123" s="12">
        <v>559091.37607500132</v>
      </c>
      <c r="F123" s="12">
        <v>255010.18364776496</v>
      </c>
      <c r="G123" s="12">
        <v>0</v>
      </c>
      <c r="H123" s="12">
        <v>81900.431479999985</v>
      </c>
      <c r="I123" s="12">
        <v>8120174.586832772</v>
      </c>
      <c r="J123" s="13">
        <f t="shared" si="1"/>
        <v>10931681.242580988</v>
      </c>
      <c r="K123" s="12">
        <v>12912751.674062494</v>
      </c>
      <c r="L123" s="12">
        <f>SUM('DCS Broadmoney'!N123:T123)</f>
        <v>436287.67432618013</v>
      </c>
    </row>
    <row r="124" spans="1:12" x14ac:dyDescent="0.3">
      <c r="A124" s="10">
        <v>44409</v>
      </c>
      <c r="B124" s="14"/>
      <c r="C124" s="12">
        <v>2433206.3437312329</v>
      </c>
      <c r="D124" s="12">
        <v>3074962.6543884124</v>
      </c>
      <c r="E124" s="12">
        <v>535423.08967986587</v>
      </c>
      <c r="F124" s="12">
        <v>256078.85288129037</v>
      </c>
      <c r="G124" s="12">
        <v>0</v>
      </c>
      <c r="H124" s="12">
        <v>126129.19240999999</v>
      </c>
      <c r="I124" s="12">
        <v>8108311.2236299161</v>
      </c>
      <c r="J124" s="13">
        <f t="shared" si="1"/>
        <v>11030058.833629753</v>
      </c>
      <c r="K124" s="12">
        <v>12945253.556763547</v>
      </c>
      <c r="L124" s="12">
        <f>SUM('DCS Broadmoney'!N124:T124)</f>
        <v>518011.6206745563</v>
      </c>
    </row>
    <row r="125" spans="1:12" x14ac:dyDescent="0.3">
      <c r="A125" s="10">
        <v>44440</v>
      </c>
      <c r="B125" s="14"/>
      <c r="C125" s="12">
        <v>2293392.6555626392</v>
      </c>
      <c r="D125" s="12">
        <v>3086216.0299978806</v>
      </c>
      <c r="E125" s="12">
        <v>404762.1715918422</v>
      </c>
      <c r="F125" s="12">
        <v>264806.17086442257</v>
      </c>
      <c r="G125" s="12">
        <v>0</v>
      </c>
      <c r="H125" s="12">
        <v>140861.70721000002</v>
      </c>
      <c r="I125" s="12">
        <v>8120723.6195570938</v>
      </c>
      <c r="J125" s="13">
        <f t="shared" si="1"/>
        <v>11207845.356037555</v>
      </c>
      <c r="K125" s="12">
        <v>13034544.171043113</v>
      </c>
      <c r="L125" s="12">
        <f>SUM('DCS Broadmoney'!N125:T125)</f>
        <v>466693.8450561029</v>
      </c>
    </row>
    <row r="126" spans="1:12" x14ac:dyDescent="0.3">
      <c r="A126" s="10">
        <v>44470</v>
      </c>
      <c r="B126" s="14"/>
      <c r="C126" s="12">
        <v>2228245.3550632447</v>
      </c>
      <c r="D126" s="12">
        <v>3092089.5867292881</v>
      </c>
      <c r="E126" s="12">
        <v>337127.66905821918</v>
      </c>
      <c r="F126" s="12">
        <v>273077.42723957828</v>
      </c>
      <c r="G126" s="12">
        <v>0</v>
      </c>
      <c r="H126" s="12">
        <v>145613.6041</v>
      </c>
      <c r="I126" s="12">
        <v>8129442.5825677374</v>
      </c>
      <c r="J126" s="13">
        <f t="shared" si="1"/>
        <v>11303095.531578384</v>
      </c>
      <c r="K126" s="12">
        <v>13070412.221839363</v>
      </c>
      <c r="L126" s="12">
        <f>SUM('DCS Broadmoney'!N126:T126)</f>
        <v>460928.66872617212</v>
      </c>
    </row>
    <row r="127" spans="1:12" x14ac:dyDescent="0.3">
      <c r="A127" s="10">
        <v>44501</v>
      </c>
      <c r="B127" s="14"/>
      <c r="C127" s="12">
        <v>2189625.4557431433</v>
      </c>
      <c r="D127" s="12">
        <v>3106786.6706917775</v>
      </c>
      <c r="E127" s="12">
        <v>264221.75042756845</v>
      </c>
      <c r="F127" s="12">
        <v>259569.47211470958</v>
      </c>
      <c r="G127" s="12">
        <v>0</v>
      </c>
      <c r="H127" s="12">
        <v>145074.97974000001</v>
      </c>
      <c r="I127" s="12">
        <v>8142215.2184284497</v>
      </c>
      <c r="J127" s="13">
        <f t="shared" si="1"/>
        <v>11389424.590547368</v>
      </c>
      <c r="K127" s="12">
        <v>13099127.024882538</v>
      </c>
      <c r="L127" s="12">
        <f>SUM('DCS Broadmoney'!N127:T127)</f>
        <v>479923.02402924863</v>
      </c>
    </row>
    <row r="128" spans="1:12" x14ac:dyDescent="0.3">
      <c r="A128" s="10">
        <v>44531</v>
      </c>
      <c r="B128" s="14"/>
      <c r="C128" s="12">
        <v>2599410.3642749111</v>
      </c>
      <c r="D128" s="12">
        <v>3087449.330246903</v>
      </c>
      <c r="E128" s="12">
        <v>578833.06610439369</v>
      </c>
      <c r="F128" s="12">
        <v>255704.4079354197</v>
      </c>
      <c r="G128" s="12">
        <v>0</v>
      </c>
      <c r="H128" s="12">
        <v>144550.48717000001</v>
      </c>
      <c r="I128" s="12">
        <v>8148834.9410176156</v>
      </c>
      <c r="J128" s="13">
        <f t="shared" si="1"/>
        <v>11057706.100265544</v>
      </c>
      <c r="K128" s="12">
        <v>13248996.333291637</v>
      </c>
      <c r="L128" s="12">
        <f>SUM('DCS Broadmoney'!N128:T128)</f>
        <v>408120.1349192349</v>
      </c>
    </row>
    <row r="129" spans="1:12" x14ac:dyDescent="0.3">
      <c r="A129" s="10">
        <v>44562</v>
      </c>
      <c r="B129" s="14"/>
      <c r="C129" s="12">
        <v>2631929.8813671572</v>
      </c>
      <c r="D129" s="12">
        <v>3083091.8173807496</v>
      </c>
      <c r="E129" s="12">
        <v>547334.98292366578</v>
      </c>
      <c r="F129" s="12">
        <v>259794.05451725514</v>
      </c>
      <c r="G129" s="12">
        <v>0</v>
      </c>
      <c r="H129" s="12">
        <v>142702.13146000003</v>
      </c>
      <c r="I129" s="12">
        <v>8126527.3017878709</v>
      </c>
      <c r="J129" s="13">
        <f t="shared" si="1"/>
        <v>11064780.32222221</v>
      </c>
      <c r="K129" s="12">
        <v>13301926.507187391</v>
      </c>
      <c r="L129" s="12">
        <f>SUM('DCS Broadmoney'!N129:T129)</f>
        <v>394783.69786708488</v>
      </c>
    </row>
    <row r="130" spans="1:12" x14ac:dyDescent="0.3">
      <c r="A130" s="10">
        <v>44594</v>
      </c>
      <c r="B130" s="14"/>
      <c r="C130" s="12">
        <v>2722038.4474975932</v>
      </c>
      <c r="D130" s="12">
        <v>3118197.2212530347</v>
      </c>
      <c r="E130" s="12">
        <v>528357.64645163377</v>
      </c>
      <c r="F130" s="12">
        <v>263343.38726874196</v>
      </c>
      <c r="G130" s="12">
        <v>0</v>
      </c>
      <c r="H130" s="12">
        <v>143324.38324000002</v>
      </c>
      <c r="I130" s="12">
        <v>8120903.6146605071</v>
      </c>
      <c r="J130" s="13">
        <f t="shared" si="1"/>
        <v>11117410.959970649</v>
      </c>
      <c r="K130" s="12">
        <v>13442710.600729622</v>
      </c>
      <c r="L130" s="12">
        <f>SUM('DCS Broadmoney'!N130:T130)</f>
        <v>396738.80787634943</v>
      </c>
    </row>
    <row r="131" spans="1:12" x14ac:dyDescent="0.3">
      <c r="A131" s="10">
        <v>44621</v>
      </c>
      <c r="B131" s="14"/>
      <c r="C131" s="12">
        <v>2789725.3109688377</v>
      </c>
      <c r="D131" s="12">
        <v>3157654.3899348415</v>
      </c>
      <c r="E131" s="12">
        <v>340981.50917475729</v>
      </c>
      <c r="F131" s="12">
        <v>259205.77573837957</v>
      </c>
      <c r="G131" s="12">
        <v>0</v>
      </c>
      <c r="H131" s="12">
        <v>142609.59339999998</v>
      </c>
      <c r="I131" s="12">
        <v>8137962.7700479748</v>
      </c>
      <c r="J131" s="13">
        <f t="shared" si="1"/>
        <v>11356451.019946439</v>
      </c>
      <c r="K131" s="12">
        <v>13726129.737487178</v>
      </c>
      <c r="L131" s="12">
        <f>SUM('DCS Broadmoney'!N131:T131)</f>
        <v>420046.59337882977</v>
      </c>
    </row>
    <row r="132" spans="1:12" x14ac:dyDescent="0.3">
      <c r="A132" s="10">
        <v>44652</v>
      </c>
      <c r="B132" s="14"/>
      <c r="C132" s="12">
        <v>2675950.2426936985</v>
      </c>
      <c r="D132" s="12">
        <v>3189350.6167348726</v>
      </c>
      <c r="E132" s="12">
        <v>338797.28322097636</v>
      </c>
      <c r="F132" s="12">
        <v>265002.30917379301</v>
      </c>
      <c r="G132" s="12">
        <v>0</v>
      </c>
      <c r="H132" s="12">
        <v>142367.64136000001</v>
      </c>
      <c r="I132" s="12">
        <v>8150407.8718442386</v>
      </c>
      <c r="J132" s="13">
        <f t="shared" si="1"/>
        <v>11408331.155891929</v>
      </c>
      <c r="K132" s="12">
        <v>13708647.185108516</v>
      </c>
      <c r="L132" s="12">
        <f>SUM('DCS Broadmoney'!N132:T132)</f>
        <v>375634.21378102654</v>
      </c>
    </row>
    <row r="133" spans="1:12" x14ac:dyDescent="0.3">
      <c r="A133" s="10">
        <v>44682</v>
      </c>
      <c r="B133" s="14"/>
      <c r="C133" s="12">
        <v>2743202.3736331016</v>
      </c>
      <c r="D133" s="12">
        <v>3229270.5454323306</v>
      </c>
      <c r="E133" s="12">
        <v>327063.04635110497</v>
      </c>
      <c r="F133" s="12">
        <v>256031.9095518644</v>
      </c>
      <c r="G133" s="12">
        <v>0</v>
      </c>
      <c r="H133" s="12">
        <v>141304.52700999999</v>
      </c>
      <c r="I133" s="12">
        <v>8146067.3116977019</v>
      </c>
      <c r="J133" s="13">
        <f t="shared" si="1"/>
        <v>11445611.247340793</v>
      </c>
      <c r="K133" s="12">
        <v>13749400.974668445</v>
      </c>
      <c r="L133" s="12">
        <f>SUM('DCS Broadmoney'!N133:T133)</f>
        <v>439412.87481261074</v>
      </c>
    </row>
    <row r="134" spans="1:12" x14ac:dyDescent="0.3">
      <c r="A134" s="10">
        <v>44713</v>
      </c>
      <c r="B134" s="14"/>
      <c r="C134" s="12">
        <v>2842369.3932629479</v>
      </c>
      <c r="D134" s="12">
        <v>3256221.8857526002</v>
      </c>
      <c r="E134" s="12">
        <v>319468.77395167324</v>
      </c>
      <c r="F134" s="12">
        <v>255967.11012154334</v>
      </c>
      <c r="G134" s="12">
        <v>0</v>
      </c>
      <c r="H134" s="12">
        <v>141865.01484999998</v>
      </c>
      <c r="I134" s="12">
        <v>8183566.0772452001</v>
      </c>
      <c r="J134" s="13">
        <f t="shared" si="1"/>
        <v>11518151.314017668</v>
      </c>
      <c r="K134" s="12">
        <v>13810517.48144104</v>
      </c>
      <c r="L134" s="12">
        <f>SUM('DCS Broadmoney'!N134:T134)</f>
        <v>550003.22828092729</v>
      </c>
    </row>
    <row r="135" spans="1:12" x14ac:dyDescent="0.3">
      <c r="A135" s="10">
        <v>44743</v>
      </c>
      <c r="B135" s="14"/>
      <c r="C135" s="12">
        <v>2740598.5934583144</v>
      </c>
      <c r="D135" s="12">
        <v>3312586.6504329783</v>
      </c>
      <c r="E135" s="12">
        <v>359905.29717855889</v>
      </c>
      <c r="F135" s="12">
        <v>271112.31515253172</v>
      </c>
      <c r="G135" s="12">
        <v>0</v>
      </c>
      <c r="H135" s="12">
        <v>141488.61938000002</v>
      </c>
      <c r="I135" s="12">
        <v>8198100.4445227636</v>
      </c>
      <c r="J135" s="13">
        <f t="shared" si="1"/>
        <v>11563382.732309714</v>
      </c>
      <c r="K135" s="12">
        <v>13819964.166728999</v>
      </c>
      <c r="L135" s="12">
        <f>SUM('DCS Broadmoney'!N135:T135)</f>
        <v>484017.16210720222</v>
      </c>
    </row>
    <row r="136" spans="1:12" x14ac:dyDescent="0.3">
      <c r="A136" s="10">
        <v>44774</v>
      </c>
      <c r="B136" s="14"/>
      <c r="C136" s="12">
        <v>2464782.322288041</v>
      </c>
      <c r="D136" s="12">
        <v>3306781.4640730647</v>
      </c>
      <c r="E136" s="12">
        <v>331608.8420139649</v>
      </c>
      <c r="F136" s="12">
        <v>277179.40557515761</v>
      </c>
      <c r="G136" s="12">
        <v>0</v>
      </c>
      <c r="H136" s="12">
        <v>140492.28180000003</v>
      </c>
      <c r="I136" s="12">
        <v>8174602.3808115348</v>
      </c>
      <c r="J136" s="13">
        <f t="shared" si="1"/>
        <v>11567446.690245792</v>
      </c>
      <c r="K136" s="12">
        <v>13564431.893232297</v>
      </c>
      <c r="L136" s="12">
        <f>SUM('DCS Broadmoney'!N136:T136)</f>
        <v>467797.1230180994</v>
      </c>
    </row>
    <row r="137" spans="1:12" x14ac:dyDescent="0.3">
      <c r="A137" s="10">
        <v>44805</v>
      </c>
      <c r="B137" s="14"/>
      <c r="C137" s="12">
        <v>2348543.2267000801</v>
      </c>
      <c r="D137" s="12">
        <v>3441236.697337565</v>
      </c>
      <c r="E137" s="12">
        <v>363475.72461562976</v>
      </c>
      <c r="F137" s="12">
        <v>286077.25337490247</v>
      </c>
      <c r="G137" s="12">
        <v>0</v>
      </c>
      <c r="H137" s="12">
        <v>140219.57603</v>
      </c>
      <c r="I137" s="12">
        <v>8231584.666603812</v>
      </c>
      <c r="J137" s="13">
        <f t="shared" si="1"/>
        <v>11735642.468730651</v>
      </c>
      <c r="K137" s="12">
        <v>13629752.114088466</v>
      </c>
      <c r="L137" s="12">
        <f>SUM('DCS Broadmoney'!N137:T137)</f>
        <v>454434.08090125641</v>
      </c>
    </row>
    <row r="138" spans="1:12" x14ac:dyDescent="0.3">
      <c r="A138" s="10">
        <v>44835</v>
      </c>
      <c r="B138" s="14"/>
      <c r="C138" s="12">
        <v>2335765.7374087414</v>
      </c>
      <c r="D138" s="12">
        <v>3468310.3231220599</v>
      </c>
      <c r="E138" s="12">
        <v>384519.80176942219</v>
      </c>
      <c r="F138" s="12">
        <v>296323.46320591046</v>
      </c>
      <c r="G138" s="12">
        <v>0</v>
      </c>
      <c r="H138" s="12">
        <v>138236.81175187504</v>
      </c>
      <c r="I138" s="12">
        <v>8245658.9074125979</v>
      </c>
      <c r="J138" s="13">
        <f t="shared" ref="J138:J162" si="2">D138-E138+SUM(F138:I138)</f>
        <v>11764009.703723021</v>
      </c>
      <c r="K138" s="12">
        <v>13648369.115575001</v>
      </c>
      <c r="L138" s="12">
        <f>SUM('DCS Broadmoney'!N138:T138)</f>
        <v>451406.82566356321</v>
      </c>
    </row>
    <row r="139" spans="1:12" x14ac:dyDescent="0.3">
      <c r="A139" s="10">
        <v>44866</v>
      </c>
      <c r="B139" s="14"/>
      <c r="C139" s="12">
        <v>2127064.6690334468</v>
      </c>
      <c r="D139" s="12">
        <v>3508553.725415905</v>
      </c>
      <c r="E139" s="12">
        <v>392706.4436043544</v>
      </c>
      <c r="F139" s="12">
        <v>292613.38738642266</v>
      </c>
      <c r="G139" s="12">
        <v>0</v>
      </c>
      <c r="H139" s="12">
        <v>138901.35165000003</v>
      </c>
      <c r="I139" s="12">
        <v>8356864.9189609112</v>
      </c>
      <c r="J139" s="13">
        <f t="shared" si="2"/>
        <v>11904226.939808885</v>
      </c>
      <c r="K139" s="12">
        <v>13585545.768830381</v>
      </c>
      <c r="L139" s="12">
        <f>SUM('DCS Broadmoney'!N139:T139)</f>
        <v>445746.33979544457</v>
      </c>
    </row>
    <row r="140" spans="1:12" x14ac:dyDescent="0.3">
      <c r="A140" s="10">
        <v>44896</v>
      </c>
      <c r="B140" s="14"/>
      <c r="C140" s="12">
        <v>2362728.4217321705</v>
      </c>
      <c r="D140" s="12">
        <v>3531678.2160228943</v>
      </c>
      <c r="E140" s="12">
        <v>495686.12117431208</v>
      </c>
      <c r="F140" s="12">
        <v>302748.40059029165</v>
      </c>
      <c r="G140" s="12">
        <v>0</v>
      </c>
      <c r="H140" s="12">
        <v>157422.84388999999</v>
      </c>
      <c r="I140" s="12">
        <v>8409728.4774677474</v>
      </c>
      <c r="J140" s="13">
        <f t="shared" si="2"/>
        <v>11905891.816796621</v>
      </c>
      <c r="K140" s="12">
        <v>13953757.079535192</v>
      </c>
      <c r="L140" s="12">
        <f>SUM('DCS Broadmoney'!N140:T140)</f>
        <v>314863.16412048042</v>
      </c>
    </row>
    <row r="141" spans="1:12" x14ac:dyDescent="0.3">
      <c r="A141" s="10">
        <v>44957</v>
      </c>
      <c r="B141" s="14"/>
      <c r="C141" s="12">
        <v>2186741.0787909888</v>
      </c>
      <c r="D141" s="12">
        <v>3457874.0033977171</v>
      </c>
      <c r="E141" s="12">
        <v>468431.5425151434</v>
      </c>
      <c r="F141" s="12">
        <v>294887.85180861747</v>
      </c>
      <c r="G141" s="12">
        <v>0</v>
      </c>
      <c r="H141" s="12">
        <v>160605.72056999998</v>
      </c>
      <c r="I141" s="12">
        <v>8368665.7737566968</v>
      </c>
      <c r="J141" s="13">
        <f t="shared" si="2"/>
        <v>11813601.807017889</v>
      </c>
      <c r="K141" s="12">
        <v>13823154.851221513</v>
      </c>
      <c r="L141" s="12">
        <f>SUM('DCS Broadmoney'!N141:T141)</f>
        <v>177188.04155116517</v>
      </c>
    </row>
    <row r="142" spans="1:12" x14ac:dyDescent="0.3">
      <c r="A142" s="10">
        <v>44985</v>
      </c>
      <c r="B142" s="14"/>
      <c r="C142" s="12">
        <v>2406281.6431305176</v>
      </c>
      <c r="D142" s="12">
        <v>3515698.7149746185</v>
      </c>
      <c r="E142" s="12">
        <v>443698.13532874489</v>
      </c>
      <c r="F142" s="12">
        <v>291066.19955092366</v>
      </c>
      <c r="G142" s="12">
        <v>0</v>
      </c>
      <c r="H142" s="12">
        <v>159553.92446000001</v>
      </c>
      <c r="I142" s="12">
        <v>8402009.9931107666</v>
      </c>
      <c r="J142" s="13">
        <f t="shared" si="2"/>
        <v>11924630.696767565</v>
      </c>
      <c r="K142" s="12">
        <v>13893702.038765296</v>
      </c>
      <c r="L142" s="12">
        <f>SUM('DCS Broadmoney'!N142:T142)</f>
        <v>437210.30971843796</v>
      </c>
    </row>
    <row r="143" spans="1:12" x14ac:dyDescent="0.3">
      <c r="A143" s="10">
        <v>45013</v>
      </c>
      <c r="B143" s="14"/>
      <c r="C143" s="12">
        <v>2895411.4303949513</v>
      </c>
      <c r="D143" s="12">
        <v>3485963.406729456</v>
      </c>
      <c r="E143" s="12">
        <v>639690.9232743032</v>
      </c>
      <c r="F143" s="12">
        <v>296560.03695932997</v>
      </c>
      <c r="G143" s="12">
        <v>0</v>
      </c>
      <c r="H143" s="12">
        <v>166083.59896</v>
      </c>
      <c r="I143" s="12">
        <v>8400661.7905179206</v>
      </c>
      <c r="J143" s="13">
        <f t="shared" si="2"/>
        <v>11709577.909892404</v>
      </c>
      <c r="K143" s="12">
        <v>14142305.094231959</v>
      </c>
      <c r="L143" s="12">
        <f>SUM('DCS Broadmoney'!N143:T143)</f>
        <v>462684.25035999139</v>
      </c>
    </row>
    <row r="144" spans="1:12" x14ac:dyDescent="0.3">
      <c r="A144" s="10">
        <v>45044</v>
      </c>
      <c r="C144" s="12">
        <v>2853288.328246322</v>
      </c>
      <c r="D144" s="12">
        <v>3600958.1303012702</v>
      </c>
      <c r="E144" s="12">
        <v>551368.77137792238</v>
      </c>
      <c r="F144" s="12">
        <v>310008.05910598952</v>
      </c>
      <c r="G144" s="12">
        <v>0</v>
      </c>
      <c r="H144" s="12">
        <v>155372.92712000001</v>
      </c>
      <c r="I144" s="12">
        <v>8437460.9101467207</v>
      </c>
      <c r="J144" s="13">
        <f t="shared" si="2"/>
        <v>11952431.255296057</v>
      </c>
      <c r="K144" s="12">
        <v>14336876.234612489</v>
      </c>
      <c r="L144" s="12">
        <f>SUM('DCS Broadmoney'!N144:T144)</f>
        <v>468843.35397623305</v>
      </c>
    </row>
    <row r="145" spans="1:12" x14ac:dyDescent="0.3">
      <c r="A145" s="10">
        <v>45074</v>
      </c>
      <c r="C145" s="12">
        <v>2644171.7637119549</v>
      </c>
      <c r="D145" s="12">
        <v>3619763.3576337043</v>
      </c>
      <c r="E145" s="12">
        <v>509710.77984980051</v>
      </c>
      <c r="F145" s="12">
        <v>298301.2549539021</v>
      </c>
      <c r="G145" s="12">
        <v>0</v>
      </c>
      <c r="H145" s="12">
        <v>152930.59568859378</v>
      </c>
      <c r="I145" s="12">
        <v>8403309.8746684976</v>
      </c>
      <c r="J145" s="13">
        <f t="shared" si="2"/>
        <v>11964594.303094897</v>
      </c>
      <c r="K145" s="12">
        <v>14265293.51645395</v>
      </c>
      <c r="L145" s="12">
        <f>SUM('DCS Broadmoney'!N145:T145)</f>
        <v>343472.55364023166</v>
      </c>
    </row>
    <row r="146" spans="1:12" x14ac:dyDescent="0.3">
      <c r="A146" s="10">
        <v>45105</v>
      </c>
      <c r="C146" s="12">
        <v>2562075.5789370891</v>
      </c>
      <c r="D146" s="12">
        <v>3611693.5256916527</v>
      </c>
      <c r="E146" s="12">
        <v>549135.3584177508</v>
      </c>
      <c r="F146" s="12">
        <v>303952.05032373877</v>
      </c>
      <c r="G146" s="12">
        <v>0</v>
      </c>
      <c r="H146" s="12">
        <v>163528.56874000002</v>
      </c>
      <c r="I146" s="12">
        <v>8427714.0620626938</v>
      </c>
      <c r="J146" s="13">
        <f t="shared" si="2"/>
        <v>11957752.848400334</v>
      </c>
      <c r="K146" s="12">
        <v>14078343.313896529</v>
      </c>
      <c r="L146" s="12">
        <f>SUM('DCS Broadmoney'!N146:T146)</f>
        <v>441485.1149628961</v>
      </c>
    </row>
    <row r="147" spans="1:12" x14ac:dyDescent="0.3">
      <c r="A147" s="10">
        <v>45135</v>
      </c>
      <c r="C147" s="12">
        <v>2472799.8738546958</v>
      </c>
      <c r="D147" s="12">
        <v>3625553.4498159103</v>
      </c>
      <c r="E147" s="12">
        <v>575436.6618531975</v>
      </c>
      <c r="F147" s="12">
        <v>301192.22967448039</v>
      </c>
      <c r="G147" s="12">
        <v>0</v>
      </c>
      <c r="H147" s="12">
        <v>159259.15788999997</v>
      </c>
      <c r="I147" s="12">
        <v>8483815.3987600058</v>
      </c>
      <c r="J147" s="13">
        <f t="shared" si="2"/>
        <v>11994383.574287198</v>
      </c>
      <c r="K147" s="12">
        <v>14094805.555381225</v>
      </c>
      <c r="L147" s="12">
        <f>SUM('DCS Broadmoney'!N147:T147)</f>
        <v>372377.89470754587</v>
      </c>
    </row>
    <row r="148" spans="1:12" x14ac:dyDescent="0.3">
      <c r="A148" s="10">
        <v>45166</v>
      </c>
      <c r="C148" s="12">
        <v>2390926.4380751327</v>
      </c>
      <c r="D148" s="12">
        <v>3618896.2834451725</v>
      </c>
      <c r="E148" s="12">
        <v>525546.08599320962</v>
      </c>
      <c r="F148" s="12">
        <v>308763.84017463383</v>
      </c>
      <c r="G148" s="12">
        <v>0</v>
      </c>
      <c r="H148" s="12">
        <v>149370.74934000001</v>
      </c>
      <c r="I148" s="12">
        <v>8463527.2855356392</v>
      </c>
      <c r="J148" s="13">
        <f t="shared" si="2"/>
        <v>12015012.072502237</v>
      </c>
      <c r="K148" s="12">
        <v>13996761.075118134</v>
      </c>
      <c r="L148" s="12">
        <f>SUM('DCS Broadmoney'!N148:T148)</f>
        <v>409177.43495149474</v>
      </c>
    </row>
    <row r="149" spans="1:12" x14ac:dyDescent="0.3">
      <c r="A149" s="10">
        <v>45197</v>
      </c>
      <c r="C149" s="12">
        <v>2205792.8510747803</v>
      </c>
      <c r="D149" s="12">
        <v>3712302.48557714</v>
      </c>
      <c r="E149" s="12">
        <v>484539.41272504628</v>
      </c>
      <c r="F149" s="12">
        <v>330689.9933448754</v>
      </c>
      <c r="G149" s="12">
        <v>0</v>
      </c>
      <c r="H149" s="12">
        <v>158942.11858000001</v>
      </c>
      <c r="I149" s="12">
        <v>8559691.9998184778</v>
      </c>
      <c r="J149" s="13">
        <f t="shared" si="2"/>
        <v>12277087.184595447</v>
      </c>
      <c r="K149" s="12">
        <v>14047663.123528689</v>
      </c>
      <c r="L149" s="12">
        <f>SUM('DCS Broadmoney'!N149:T149)</f>
        <v>435216.90871315799</v>
      </c>
    </row>
    <row r="150" spans="1:12" x14ac:dyDescent="0.3">
      <c r="A150" s="10">
        <v>45227</v>
      </c>
      <c r="C150" s="12">
        <v>2135310.2548099542</v>
      </c>
      <c r="D150" s="12">
        <v>3689208.3462688038</v>
      </c>
      <c r="E150" s="12">
        <v>485347.8016124891</v>
      </c>
      <c r="F150" s="12">
        <v>322064.39887187444</v>
      </c>
      <c r="G150" s="12">
        <v>0</v>
      </c>
      <c r="H150" s="12">
        <v>147923.3725</v>
      </c>
      <c r="I150" s="12">
        <v>8550042.3343579955</v>
      </c>
      <c r="J150" s="13">
        <f t="shared" si="2"/>
        <v>12223890.650386184</v>
      </c>
      <c r="K150" s="12">
        <v>13927768.168102736</v>
      </c>
      <c r="L150" s="12">
        <f>SUM('DCS Broadmoney'!N150:T150)</f>
        <v>431432.73915823904</v>
      </c>
    </row>
    <row r="151" spans="1:12" x14ac:dyDescent="0.3">
      <c r="A151" s="10">
        <v>45258</v>
      </c>
      <c r="C151" s="12">
        <v>2008148.5189854898</v>
      </c>
      <c r="D151" s="12">
        <v>3704758.2331214375</v>
      </c>
      <c r="E151" s="12">
        <v>478330.13773921377</v>
      </c>
      <c r="F151" s="12">
        <v>323693.17099059769</v>
      </c>
      <c r="G151" s="12">
        <v>0</v>
      </c>
      <c r="H151" s="12">
        <v>147007.52515999999</v>
      </c>
      <c r="I151" s="12">
        <v>8580679.6308969036</v>
      </c>
      <c r="J151" s="13">
        <f t="shared" si="2"/>
        <v>12277808.422429726</v>
      </c>
      <c r="K151" s="12">
        <v>13904152.735018674</v>
      </c>
      <c r="L151" s="12">
        <f>SUM('DCS Broadmoney'!N151:T151)</f>
        <v>381804.2110837244</v>
      </c>
    </row>
    <row r="152" spans="1:12" x14ac:dyDescent="0.3">
      <c r="A152" s="10">
        <v>45288</v>
      </c>
      <c r="C152" s="12">
        <v>2419589.1808755761</v>
      </c>
      <c r="D152" s="12">
        <v>3724878.314877694</v>
      </c>
      <c r="E152" s="12">
        <v>684917.15272604802</v>
      </c>
      <c r="F152" s="12">
        <v>312712.55441420962</v>
      </c>
      <c r="G152" s="12">
        <v>0</v>
      </c>
      <c r="H152" s="12">
        <v>142649.01523999998</v>
      </c>
      <c r="I152" s="12">
        <v>8629465.7747695222</v>
      </c>
      <c r="J152" s="13">
        <f t="shared" si="2"/>
        <v>12124788.506575378</v>
      </c>
      <c r="K152" s="12">
        <v>14105526.224794334</v>
      </c>
      <c r="L152" s="12">
        <f>SUM('DCS Broadmoney'!N152:T152)</f>
        <v>438851.45778638398</v>
      </c>
    </row>
    <row r="153" spans="1:12" x14ac:dyDescent="0.3">
      <c r="A153" s="10">
        <v>45319</v>
      </c>
      <c r="C153" s="12">
        <v>2651547.9205799568</v>
      </c>
      <c r="D153" s="12">
        <v>3714018.1264354391</v>
      </c>
      <c r="E153" s="12">
        <v>700265.5196140667</v>
      </c>
      <c r="F153" s="12">
        <v>296562.78125889885</v>
      </c>
      <c r="G153" s="12">
        <v>0</v>
      </c>
      <c r="H153" s="12">
        <v>140334.33039000002</v>
      </c>
      <c r="I153" s="12">
        <v>8636326.5584975518</v>
      </c>
      <c r="J153" s="13">
        <f t="shared" si="2"/>
        <v>12086976.276967824</v>
      </c>
      <c r="K153" s="12">
        <v>14199918.973947808</v>
      </c>
      <c r="L153" s="12">
        <f>SUM('DCS Broadmoney'!N153:T153)</f>
        <v>538605.22218307131</v>
      </c>
    </row>
    <row r="154" spans="1:12" x14ac:dyDescent="0.3">
      <c r="A154" s="10">
        <v>45350</v>
      </c>
      <c r="C154" s="12">
        <v>2707105.3114895695</v>
      </c>
      <c r="D154" s="12">
        <v>3752229.8238706631</v>
      </c>
      <c r="E154" s="12">
        <v>852792.67670201068</v>
      </c>
      <c r="F154" s="12">
        <v>291044.46842135763</v>
      </c>
      <c r="G154" s="12">
        <v>0</v>
      </c>
      <c r="H154" s="12">
        <v>138489.28628</v>
      </c>
      <c r="I154" s="12">
        <v>8623930.4630233124</v>
      </c>
      <c r="J154" s="13">
        <f t="shared" si="2"/>
        <v>11952901.364893321</v>
      </c>
      <c r="K154" s="12">
        <v>14220275.557790879</v>
      </c>
      <c r="L154" s="12">
        <f>SUM('DCS Broadmoney'!N154:T154)</f>
        <v>439731.26307975041</v>
      </c>
    </row>
    <row r="155" spans="1:12" x14ac:dyDescent="0.3">
      <c r="A155" s="10">
        <v>45379</v>
      </c>
      <c r="C155" s="12">
        <v>2989688.9462521775</v>
      </c>
      <c r="D155" s="12">
        <v>3769701.6430179193</v>
      </c>
      <c r="E155" s="12">
        <v>893074.72109760961</v>
      </c>
      <c r="F155" s="12">
        <v>292199.44941877289</v>
      </c>
      <c r="G155" s="12">
        <v>0</v>
      </c>
      <c r="H155" s="12">
        <v>138674.53399</v>
      </c>
      <c r="I155" s="12">
        <v>8653497.2993894685</v>
      </c>
      <c r="J155" s="13">
        <f t="shared" si="2"/>
        <v>11960998.204718553</v>
      </c>
      <c r="K155" s="12">
        <v>14320051.851593632</v>
      </c>
      <c r="L155" s="12">
        <f>SUM('DCS Broadmoney'!N155:T155)</f>
        <v>630635.36621046904</v>
      </c>
    </row>
    <row r="156" spans="1:12" x14ac:dyDescent="0.3">
      <c r="A156" s="10">
        <v>45410</v>
      </c>
      <c r="C156" s="12">
        <v>2899590.188595755</v>
      </c>
      <c r="D156" s="12">
        <v>3806486.2533917618</v>
      </c>
      <c r="E156" s="12">
        <v>735775.96918239258</v>
      </c>
      <c r="F156" s="12">
        <v>257741.43698736123</v>
      </c>
      <c r="G156" s="12">
        <v>0</v>
      </c>
      <c r="H156" s="12">
        <v>135926.77224000002</v>
      </c>
      <c r="I156" s="12">
        <v>8657943.3311227411</v>
      </c>
      <c r="J156" s="13">
        <f t="shared" si="2"/>
        <v>12122321.824559471</v>
      </c>
      <c r="K156" s="12">
        <v>14470573.172113774</v>
      </c>
      <c r="L156" s="12">
        <f>SUM('DCS Broadmoney'!N156:T156)</f>
        <v>551338.90309121623</v>
      </c>
    </row>
    <row r="157" spans="1:12" x14ac:dyDescent="0.3">
      <c r="A157" s="10">
        <v>45440</v>
      </c>
      <c r="C157" s="12">
        <v>2767513.8548234552</v>
      </c>
      <c r="D157" s="12">
        <v>3708751.4543011282</v>
      </c>
      <c r="E157" s="12">
        <v>547940.96543830121</v>
      </c>
      <c r="F157" s="12">
        <v>328841.59120757121</v>
      </c>
      <c r="G157" s="12">
        <v>0</v>
      </c>
      <c r="H157" s="12">
        <v>138094.06543000002</v>
      </c>
      <c r="I157" s="12">
        <v>8736034.8022488095</v>
      </c>
      <c r="J157" s="13">
        <f t="shared" si="2"/>
        <v>12363780.947749209</v>
      </c>
      <c r="K157" s="12">
        <v>14452751.45816276</v>
      </c>
      <c r="L157" s="12">
        <f>SUM('DCS Broadmoney'!N157:T157)</f>
        <v>678543.38377998373</v>
      </c>
    </row>
    <row r="158" spans="1:12" x14ac:dyDescent="0.3">
      <c r="A158" s="10">
        <v>45471</v>
      </c>
      <c r="C158" s="12">
        <v>2930412.2630987619</v>
      </c>
      <c r="D158" s="12">
        <v>3680995.0252745482</v>
      </c>
      <c r="E158" s="12">
        <v>627912.32404017891</v>
      </c>
      <c r="F158" s="12">
        <v>351371.6700797801</v>
      </c>
      <c r="G158" s="12">
        <v>0</v>
      </c>
      <c r="H158" s="12">
        <v>132568.28678000002</v>
      </c>
      <c r="I158" s="12">
        <v>8756048.2183521129</v>
      </c>
      <c r="J158" s="13">
        <f t="shared" si="2"/>
        <v>12293070.876446262</v>
      </c>
      <c r="K158" s="12">
        <v>14481157.344142422</v>
      </c>
      <c r="L158" s="12">
        <f>SUM('DCS Broadmoney'!N158:T158)</f>
        <v>742325.78890552581</v>
      </c>
    </row>
    <row r="159" spans="1:12" x14ac:dyDescent="0.3">
      <c r="A159" s="10">
        <v>45501</v>
      </c>
      <c r="C159" s="12">
        <v>2974597.3278886909</v>
      </c>
      <c r="D159" s="12">
        <v>3676030.3091950482</v>
      </c>
      <c r="E159" s="12">
        <v>738669.68118370266</v>
      </c>
      <c r="F159" s="12">
        <v>320083.63227694709</v>
      </c>
      <c r="G159" s="12">
        <v>0</v>
      </c>
      <c r="H159" s="12">
        <v>130147.7752705</v>
      </c>
      <c r="I159" s="12">
        <v>8767027.6874254774</v>
      </c>
      <c r="J159" s="13">
        <f t="shared" si="2"/>
        <v>12154619.722984271</v>
      </c>
      <c r="K159" s="12">
        <v>14485257.935258528</v>
      </c>
      <c r="L159" s="12">
        <f>SUM('DCS Broadmoney'!N159:T159)</f>
        <v>643959.11469196191</v>
      </c>
    </row>
    <row r="160" spans="1:12" x14ac:dyDescent="0.3">
      <c r="A160" s="10">
        <v>45532</v>
      </c>
      <c r="C160" s="12">
        <v>2873547.8081408418</v>
      </c>
      <c r="D160" s="12">
        <v>3802921.0861837575</v>
      </c>
      <c r="E160" s="12">
        <v>748665.83841892704</v>
      </c>
      <c r="F160" s="12">
        <v>314966.86472462217</v>
      </c>
      <c r="G160" s="12">
        <v>0</v>
      </c>
      <c r="H160" s="12">
        <v>128693.71230000001</v>
      </c>
      <c r="I160" s="12">
        <v>8821104.2501889858</v>
      </c>
      <c r="J160" s="13">
        <f t="shared" si="2"/>
        <v>12319020.074978437</v>
      </c>
      <c r="K160" s="12">
        <v>14543329.865541596</v>
      </c>
      <c r="L160" s="12">
        <f>SUM('DCS Broadmoney'!N160:T160)</f>
        <v>649238.01113939565</v>
      </c>
    </row>
    <row r="161" spans="1:12" x14ac:dyDescent="0.3">
      <c r="A161" s="10">
        <v>45563</v>
      </c>
      <c r="C161" s="12">
        <v>2707929.3415360055</v>
      </c>
      <c r="D161" s="12">
        <v>3861472.0010024528</v>
      </c>
      <c r="E161" s="12">
        <v>627875.80179467169</v>
      </c>
      <c r="F161" s="12">
        <v>323628.58277097793</v>
      </c>
      <c r="G161" s="12">
        <v>0</v>
      </c>
      <c r="H161" s="12">
        <v>124436.99839443999</v>
      </c>
      <c r="I161" s="12">
        <v>8884077.7612503767</v>
      </c>
      <c r="J161" s="13">
        <f t="shared" si="2"/>
        <v>12565739.541623576</v>
      </c>
      <c r="K161" s="12">
        <v>14541057.047622962</v>
      </c>
      <c r="L161" s="12">
        <f>SUM('DCS Broadmoney'!N161:T161)</f>
        <v>732611.82982123294</v>
      </c>
    </row>
    <row r="162" spans="1:12" x14ac:dyDescent="0.3">
      <c r="A162" s="10">
        <v>45593</v>
      </c>
      <c r="C162" s="12">
        <v>2297561.0720722568</v>
      </c>
      <c r="D162" s="12">
        <v>3861603.9375121919</v>
      </c>
      <c r="E162" s="12">
        <v>626429.82857990963</v>
      </c>
      <c r="F162" s="12">
        <v>317949.63463415578</v>
      </c>
      <c r="G162" s="12">
        <v>0</v>
      </c>
      <c r="H162" s="12">
        <v>122723.96099000002</v>
      </c>
      <c r="I162" s="12">
        <v>8939299.9070406333</v>
      </c>
      <c r="J162" s="13">
        <f t="shared" si="2"/>
        <v>12615147.611597072</v>
      </c>
      <c r="K162" s="12">
        <v>14515066.838447392</v>
      </c>
      <c r="L162" s="12">
        <f>SUM('DCS Broadmoney'!N162:T162)</f>
        <v>397641.83862638345</v>
      </c>
    </row>
    <row r="163" spans="1:12" x14ac:dyDescent="0.3">
      <c r="A163" s="10">
        <v>45624</v>
      </c>
      <c r="C163" s="28">
        <v>2490232.6696251621</v>
      </c>
      <c r="D163" s="28">
        <v>4470131.5602927413</v>
      </c>
      <c r="E163" s="28">
        <v>547416.53573086369</v>
      </c>
      <c r="F163" s="28">
        <v>322570.64052530774</v>
      </c>
      <c r="G163" s="28">
        <v>0</v>
      </c>
      <c r="H163" s="28">
        <v>138072.03633000003</v>
      </c>
      <c r="I163" s="28">
        <v>8974550.3089279551</v>
      </c>
      <c r="J163" s="13">
        <f t="shared" ref="J163:J164" si="3">D163-E163+SUM(F163:I163)</f>
        <v>13357908.010345139</v>
      </c>
      <c r="K163" s="28">
        <v>15277757.461441742</v>
      </c>
      <c r="L163" s="28">
        <f>SUM('DCS Broadmoney'!N163:T163)</f>
        <v>570383.21213762509</v>
      </c>
    </row>
    <row r="164" spans="1:12" x14ac:dyDescent="0.3">
      <c r="A164" s="10">
        <v>45654</v>
      </c>
      <c r="C164" s="28">
        <v>2686237.341825271</v>
      </c>
      <c r="D164" s="28">
        <v>4215605.5619609468</v>
      </c>
      <c r="E164" s="28">
        <v>650437.61544565752</v>
      </c>
      <c r="F164" s="28">
        <v>332258.35321539658</v>
      </c>
      <c r="G164" s="28">
        <v>0</v>
      </c>
      <c r="H164" s="28">
        <v>136812.65853000002</v>
      </c>
      <c r="I164" s="28">
        <v>9020607.3823886421</v>
      </c>
      <c r="J164" s="13">
        <f t="shared" si="3"/>
        <v>13054846.340649329</v>
      </c>
      <c r="K164" s="28">
        <v>15163186.593806185</v>
      </c>
      <c r="L164" s="28">
        <f>SUM('DCS Broadmoney'!N164:T164)</f>
        <v>577897.08639120206</v>
      </c>
    </row>
    <row r="165" spans="1:12" x14ac:dyDescent="0.3">
      <c r="A165" s="10">
        <v>45685</v>
      </c>
      <c r="C165" s="28">
        <v>2735094.2661517314</v>
      </c>
      <c r="D165" s="28">
        <v>4190829.1343455743</v>
      </c>
      <c r="E165" s="28">
        <v>684539.20902603434</v>
      </c>
      <c r="F165" s="28">
        <v>327691.28234659461</v>
      </c>
      <c r="G165" s="28">
        <v>0</v>
      </c>
      <c r="H165" s="28">
        <v>134126.88318000003</v>
      </c>
      <c r="I165" s="28">
        <v>9080266.1697184406</v>
      </c>
      <c r="J165" s="13">
        <f t="shared" ref="J165:J178" si="4">D165-E165+SUM(F165:I165)</f>
        <v>13048374.260564575</v>
      </c>
      <c r="K165" s="28">
        <v>15196978.97079975</v>
      </c>
      <c r="L165" s="28">
        <f>SUM('DCS Broadmoney'!N165:T165)</f>
        <v>586489.42394532019</v>
      </c>
    </row>
    <row r="166" spans="1:12" x14ac:dyDescent="0.3">
      <c r="A166" s="10">
        <v>45716</v>
      </c>
      <c r="C166" s="28">
        <v>2932853.7459428697</v>
      </c>
      <c r="D166" s="28">
        <v>4194473.71939517</v>
      </c>
      <c r="E166" s="28">
        <v>594885.75775953475</v>
      </c>
      <c r="F166" s="28">
        <v>332054.58955755655</v>
      </c>
      <c r="G166" s="28">
        <v>0</v>
      </c>
      <c r="H166" s="28">
        <v>132727.37685000003</v>
      </c>
      <c r="I166" s="28">
        <v>9087129.4911447633</v>
      </c>
      <c r="J166" s="13">
        <f t="shared" si="4"/>
        <v>13151499.419187956</v>
      </c>
      <c r="K166" s="28">
        <v>15195648.188394811</v>
      </c>
      <c r="L166" s="28">
        <f>SUM('DCS Broadmoney'!N166:T166)</f>
        <v>888704.97367722692</v>
      </c>
    </row>
    <row r="167" spans="1:12" x14ac:dyDescent="0.3">
      <c r="A167" s="10">
        <v>45747</v>
      </c>
      <c r="C167" s="28">
        <v>2886210.2544422811</v>
      </c>
      <c r="D167" s="28">
        <v>4291109.9352413313</v>
      </c>
      <c r="E167" s="28">
        <v>502340.53859863791</v>
      </c>
      <c r="F167" s="28">
        <v>327423.239920786</v>
      </c>
      <c r="G167" s="28">
        <v>0</v>
      </c>
      <c r="H167" s="28">
        <v>131771.06312999999</v>
      </c>
      <c r="I167" s="28">
        <v>9138289.6260363813</v>
      </c>
      <c r="J167" s="13">
        <f t="shared" si="4"/>
        <v>13386253.325729862</v>
      </c>
      <c r="K167" s="28">
        <v>15414588.017549185</v>
      </c>
      <c r="L167" s="28">
        <f>SUM('DCS Broadmoney'!N167:T167)</f>
        <v>857875.56126288348</v>
      </c>
    </row>
    <row r="168" spans="1:12" x14ac:dyDescent="0.3">
      <c r="A168" s="10">
        <v>45777</v>
      </c>
      <c r="C168" s="28">
        <v>2844772.5359628415</v>
      </c>
      <c r="D168" s="28">
        <v>4300433.9349012841</v>
      </c>
      <c r="E168" s="28">
        <v>478005.79684737721</v>
      </c>
      <c r="F168" s="28">
        <v>316045.58225609065</v>
      </c>
      <c r="G168" s="28">
        <v>0</v>
      </c>
      <c r="H168" s="28">
        <v>129863.85866000003</v>
      </c>
      <c r="I168" s="28">
        <v>9188125.5817590374</v>
      </c>
      <c r="J168" s="13">
        <f t="shared" si="4"/>
        <v>13456463.160729036</v>
      </c>
      <c r="K168" s="28">
        <v>15658987.283298716</v>
      </c>
      <c r="L168" s="28">
        <f>SUM('DCS Broadmoney'!N168:T168)</f>
        <v>642248.40653183719</v>
      </c>
    </row>
    <row r="169" spans="1:12" x14ac:dyDescent="0.3">
      <c r="A169" s="10">
        <v>45808</v>
      </c>
      <c r="C169" s="28">
        <v>2709985.2663623653</v>
      </c>
      <c r="D169" s="28">
        <v>4351325.9018513309</v>
      </c>
      <c r="E169" s="28">
        <v>441504.04242389044</v>
      </c>
      <c r="F169" s="28">
        <v>323636.36671983387</v>
      </c>
      <c r="G169" s="28">
        <v>0</v>
      </c>
      <c r="H169" s="28">
        <v>129063.06525999999</v>
      </c>
      <c r="I169" s="28">
        <v>9205447.847460052</v>
      </c>
      <c r="J169" s="13">
        <f t="shared" si="4"/>
        <v>13567969.138867326</v>
      </c>
      <c r="K169" s="28">
        <v>15684738.489726361</v>
      </c>
      <c r="L169" s="28">
        <f>SUM('DCS Broadmoney'!N169:T169)</f>
        <v>593215.9196808096</v>
      </c>
    </row>
    <row r="170" spans="1:12" x14ac:dyDescent="0.3">
      <c r="A170" s="10">
        <v>45838</v>
      </c>
      <c r="C170" s="28">
        <v>3312048.5554198879</v>
      </c>
      <c r="D170" s="28">
        <v>4128020.1615070906</v>
      </c>
      <c r="E170" s="28">
        <v>953793.1543277608</v>
      </c>
      <c r="F170" s="28">
        <v>284301.40398219106</v>
      </c>
      <c r="G170" s="28">
        <v>0</v>
      </c>
      <c r="H170" s="28">
        <v>129902.82714000001</v>
      </c>
      <c r="I170" s="28">
        <v>9303267.8101405781</v>
      </c>
      <c r="J170" s="13">
        <f t="shared" si="4"/>
        <v>12891699.048442097</v>
      </c>
      <c r="K170" s="28">
        <v>15489652.511765486</v>
      </c>
      <c r="L170" s="28">
        <f>SUM('DCS Broadmoney'!N170:T170)</f>
        <v>714095.09272216843</v>
      </c>
    </row>
    <row r="171" spans="1:12" x14ac:dyDescent="0.3">
      <c r="A171" s="29">
        <v>45869</v>
      </c>
      <c r="C171" s="30">
        <v>3177579.0091462806</v>
      </c>
      <c r="D171" s="30">
        <v>4101064.69512709</v>
      </c>
      <c r="E171" s="30">
        <v>797669.8957444079</v>
      </c>
      <c r="F171" s="30">
        <v>285680.60127957567</v>
      </c>
      <c r="G171" s="30">
        <v>0</v>
      </c>
      <c r="H171" s="30">
        <v>126226.39361</v>
      </c>
      <c r="I171" s="30">
        <v>9324217.1479711626</v>
      </c>
      <c r="J171" s="13">
        <f t="shared" si="4"/>
        <v>13039518.94224342</v>
      </c>
      <c r="K171" s="30">
        <v>15446905.1133969</v>
      </c>
      <c r="L171" s="30">
        <f>SUM('DCS Broadmoney'!N171:T171)</f>
        <v>770192.8343670246</v>
      </c>
    </row>
    <row r="172" spans="1:12" x14ac:dyDescent="0.3">
      <c r="A172" s="29">
        <v>45900</v>
      </c>
      <c r="C172" s="30">
        <v>3062287.2059910777</v>
      </c>
      <c r="D172" s="30">
        <v>4103361.4982170914</v>
      </c>
      <c r="E172" s="30">
        <v>630139.96122104651</v>
      </c>
      <c r="F172" s="30">
        <v>291662.26226900937</v>
      </c>
      <c r="G172" s="30">
        <v>0</v>
      </c>
      <c r="H172" s="30">
        <v>125074.87045690001</v>
      </c>
      <c r="I172" s="30">
        <v>9369499.5833576545</v>
      </c>
      <c r="J172" s="13">
        <f t="shared" si="4"/>
        <v>13259458.253079608</v>
      </c>
      <c r="K172" s="30">
        <v>15424496.971359361</v>
      </c>
      <c r="L172" s="30">
        <f>SUM('DCS Broadmoney'!N172:T172)</f>
        <v>897248.49445466977</v>
      </c>
    </row>
    <row r="173" spans="1:12" x14ac:dyDescent="0.3">
      <c r="A173" s="29">
        <v>45930</v>
      </c>
      <c r="C173" s="30">
        <v>2972866.4818583336</v>
      </c>
      <c r="D173" s="30">
        <v>4180770.1965206992</v>
      </c>
      <c r="E173" s="30">
        <v>550237.23309756897</v>
      </c>
      <c r="F173" s="30">
        <v>280524.84216281562</v>
      </c>
      <c r="G173" s="30">
        <v>0</v>
      </c>
      <c r="H173" s="30">
        <v>125603.29809643011</v>
      </c>
      <c r="I173" s="30">
        <v>9419442.14841526</v>
      </c>
      <c r="J173" s="13">
        <f t="shared" si="4"/>
        <v>13456103.252097636</v>
      </c>
      <c r="K173" s="30">
        <v>15347481.189410958</v>
      </c>
      <c r="L173" s="30">
        <f>SUM('DCS Broadmoney'!N173:T173)</f>
        <v>1081488.7429039367</v>
      </c>
    </row>
    <row r="174" spans="1:12" x14ac:dyDescent="0.3">
      <c r="A174" s="29">
        <v>45961</v>
      </c>
      <c r="C174" s="30">
        <v>2856923.6187686129</v>
      </c>
      <c r="D174" s="30">
        <v>4310625.119186244</v>
      </c>
      <c r="E174" s="30">
        <v>567297.77251413162</v>
      </c>
      <c r="F174" s="30">
        <v>277458.25920490606</v>
      </c>
      <c r="G174" s="30">
        <v>0</v>
      </c>
      <c r="H174" s="30">
        <v>122715.5224433301</v>
      </c>
      <c r="I174" s="30">
        <v>9433328.8970685024</v>
      </c>
      <c r="J174" s="13">
        <f t="shared" si="4"/>
        <v>13576830.02538885</v>
      </c>
      <c r="K174" s="30">
        <v>15221850.028348997</v>
      </c>
      <c r="L174" s="30">
        <f>SUM('DCS Broadmoney'!N174:T174)</f>
        <v>1211903.6544488249</v>
      </c>
    </row>
    <row r="175" spans="1:12" x14ac:dyDescent="0.3">
      <c r="A175" s="29">
        <v>45991</v>
      </c>
      <c r="C175" s="30">
        <v>2762363.6185941785</v>
      </c>
      <c r="D175" s="30">
        <v>4286041.0975062437</v>
      </c>
      <c r="E175" s="30">
        <v>629020.26224169205</v>
      </c>
      <c r="F175" s="30">
        <v>278735.87570735364</v>
      </c>
      <c r="G175" s="30">
        <v>0</v>
      </c>
      <c r="H175" s="30">
        <v>121975.5700764301</v>
      </c>
      <c r="I175" s="30">
        <v>9525562.0369179994</v>
      </c>
      <c r="J175" s="13">
        <f t="shared" si="4"/>
        <v>13583294.317966335</v>
      </c>
      <c r="K175" s="30">
        <v>15311770.917815929</v>
      </c>
      <c r="L175" s="30">
        <f>SUM('DCS Broadmoney'!N175:T175)</f>
        <v>1033886.7303411914</v>
      </c>
    </row>
    <row r="176" spans="1:12" x14ac:dyDescent="0.3">
      <c r="A176" s="29">
        <v>46022</v>
      </c>
      <c r="C176" s="30">
        <v>2882784.4860721827</v>
      </c>
      <c r="D176" s="30">
        <v>4481216.1932027638</v>
      </c>
      <c r="E176" s="30">
        <v>621985.18464809132</v>
      </c>
      <c r="F176" s="30">
        <v>289235.66319499142</v>
      </c>
      <c r="G176" s="30">
        <v>0</v>
      </c>
      <c r="H176" s="30">
        <v>119775.63230643008</v>
      </c>
      <c r="I176" s="30">
        <v>9540360.937598737</v>
      </c>
      <c r="J176" s="13">
        <f t="shared" si="4"/>
        <v>13808603.241654832</v>
      </c>
      <c r="K176" s="30">
        <v>15637838.828538988</v>
      </c>
      <c r="L176" s="30">
        <f>SUM('DCS Broadmoney'!N176:T176)</f>
        <v>1053548.871409806</v>
      </c>
    </row>
    <row r="177" spans="1:12" x14ac:dyDescent="0.3">
      <c r="A177" s="29">
        <v>46053</v>
      </c>
      <c r="C177" s="30">
        <v>2897091.6552239354</v>
      </c>
      <c r="D177" s="30">
        <v>4386098.9005327635</v>
      </c>
      <c r="E177" s="30">
        <v>670495.46582009806</v>
      </c>
      <c r="F177" s="30">
        <v>325173.13837600127</v>
      </c>
      <c r="G177" s="30">
        <v>0</v>
      </c>
      <c r="H177" s="30">
        <v>121248.0067164301</v>
      </c>
      <c r="I177" s="30">
        <v>9565512.2877494879</v>
      </c>
      <c r="J177" s="13">
        <f t="shared" si="4"/>
        <v>13727536.867554585</v>
      </c>
      <c r="K177" s="30">
        <v>15727445.992958222</v>
      </c>
      <c r="L177" s="30">
        <f>SUM('DCS Broadmoney'!N177:T177)</f>
        <v>897182.50039767823</v>
      </c>
    </row>
    <row r="178" spans="1:12" x14ac:dyDescent="0.3">
      <c r="A178" s="29">
        <v>46081</v>
      </c>
      <c r="C178" s="30">
        <v>2991652.9906575973</v>
      </c>
      <c r="D178" s="30">
        <v>4365965.3128927639</v>
      </c>
      <c r="E178" s="30">
        <v>664676.76539346168</v>
      </c>
      <c r="F178" s="30">
        <v>308234.85877066583</v>
      </c>
      <c r="G178" s="30">
        <v>0</v>
      </c>
      <c r="H178" s="30">
        <v>122642.7121864301</v>
      </c>
      <c r="I178" s="30">
        <v>9576130.3477362413</v>
      </c>
      <c r="J178" s="13">
        <f t="shared" si="4"/>
        <v>13708296.46619264</v>
      </c>
      <c r="K178" s="30">
        <v>15723029.471335851</v>
      </c>
      <c r="L178" s="30">
        <f>SUM('DCS Broadmoney'!N178:T178)</f>
        <v>976919.96436239732</v>
      </c>
    </row>
    <row r="179" spans="1:12" x14ac:dyDescent="0.3">
      <c r="K179" s="4"/>
    </row>
    <row r="180" spans="1:12" x14ac:dyDescent="0.3">
      <c r="K180" s="4"/>
    </row>
    <row r="181" spans="1:12" x14ac:dyDescent="0.3">
      <c r="K181" s="4"/>
    </row>
    <row r="182" spans="1:12" x14ac:dyDescent="0.3">
      <c r="K182" s="4"/>
    </row>
    <row r="183" spans="1:12" x14ac:dyDescent="0.3">
      <c r="K183" s="4"/>
    </row>
    <row r="184" spans="1:12" x14ac:dyDescent="0.3">
      <c r="K184" s="4"/>
    </row>
    <row r="185" spans="1:12" x14ac:dyDescent="0.3">
      <c r="K185" s="4"/>
    </row>
    <row r="186" spans="1:12" x14ac:dyDescent="0.3">
      <c r="K186" s="4"/>
    </row>
    <row r="187" spans="1:12" x14ac:dyDescent="0.3">
      <c r="K187" s="4"/>
    </row>
    <row r="188" spans="1:12" x14ac:dyDescent="0.3">
      <c r="K188" s="4"/>
    </row>
    <row r="189" spans="1:12" x14ac:dyDescent="0.3">
      <c r="K189" s="4"/>
    </row>
    <row r="190" spans="1:12" x14ac:dyDescent="0.3">
      <c r="K190" s="4"/>
    </row>
    <row r="191" spans="1:12" x14ac:dyDescent="0.3">
      <c r="K191" s="4"/>
    </row>
    <row r="192" spans="1:12" x14ac:dyDescent="0.3">
      <c r="K192" s="4"/>
    </row>
    <row r="193" spans="11:11" x14ac:dyDescent="0.3">
      <c r="K193" s="4"/>
    </row>
    <row r="194" spans="11:11" x14ac:dyDescent="0.3">
      <c r="K194" s="4"/>
    </row>
    <row r="195" spans="11:11" x14ac:dyDescent="0.3">
      <c r="K195" s="4"/>
    </row>
    <row r="196" spans="11:11" x14ac:dyDescent="0.3">
      <c r="K196" s="4"/>
    </row>
    <row r="197" spans="11:11" x14ac:dyDescent="0.3">
      <c r="K197" s="4"/>
    </row>
    <row r="198" spans="11:11" x14ac:dyDescent="0.3">
      <c r="K198" s="4"/>
    </row>
    <row r="199" spans="11:11" x14ac:dyDescent="0.3">
      <c r="K199" s="4"/>
    </row>
    <row r="200" spans="11:11" x14ac:dyDescent="0.3">
      <c r="K200" s="4"/>
    </row>
    <row r="201" spans="11:11" x14ac:dyDescent="0.3">
      <c r="K201" s="4"/>
    </row>
    <row r="202" spans="11:11" x14ac:dyDescent="0.3">
      <c r="K202" s="4"/>
    </row>
    <row r="203" spans="11:11" x14ac:dyDescent="0.3">
      <c r="K203" s="4"/>
    </row>
    <row r="204" spans="11:11" x14ac:dyDescent="0.3">
      <c r="K204" s="4"/>
    </row>
    <row r="205" spans="11:11" x14ac:dyDescent="0.3">
      <c r="K205" s="4"/>
    </row>
    <row r="206" spans="11:11" x14ac:dyDescent="0.3">
      <c r="K206" s="4"/>
    </row>
    <row r="207" spans="11:11" x14ac:dyDescent="0.3">
      <c r="K207" s="4"/>
    </row>
    <row r="208" spans="11:11" x14ac:dyDescent="0.3">
      <c r="K208" s="4"/>
    </row>
    <row r="209" spans="11:11" x14ac:dyDescent="0.3">
      <c r="K209" s="4"/>
    </row>
    <row r="210" spans="11:11" x14ac:dyDescent="0.3">
      <c r="K210" s="4"/>
    </row>
    <row r="211" spans="11:11" x14ac:dyDescent="0.3">
      <c r="K211" s="4"/>
    </row>
    <row r="212" spans="11:11" x14ac:dyDescent="0.3">
      <c r="K212" s="4"/>
    </row>
    <row r="213" spans="11:11" x14ac:dyDescent="0.3">
      <c r="K213" s="4"/>
    </row>
    <row r="214" spans="11:11" x14ac:dyDescent="0.3">
      <c r="K214" s="4"/>
    </row>
    <row r="215" spans="11:11" x14ac:dyDescent="0.3">
      <c r="K215" s="4"/>
    </row>
    <row r="216" spans="11:11" x14ac:dyDescent="0.3">
      <c r="K216" s="4"/>
    </row>
    <row r="217" spans="11:11" x14ac:dyDescent="0.3">
      <c r="K217" s="4"/>
    </row>
    <row r="218" spans="11:11" x14ac:dyDescent="0.3">
      <c r="K218" s="4"/>
    </row>
    <row r="219" spans="11:11" x14ac:dyDescent="0.3">
      <c r="K219" s="4"/>
    </row>
    <row r="220" spans="11:11" x14ac:dyDescent="0.3">
      <c r="K220" s="4"/>
    </row>
    <row r="221" spans="11:11" x14ac:dyDescent="0.3">
      <c r="K221" s="4"/>
    </row>
    <row r="222" spans="11:11" x14ac:dyDescent="0.3">
      <c r="K222" s="4"/>
    </row>
    <row r="223" spans="11:11" x14ac:dyDescent="0.3">
      <c r="K223" s="4"/>
    </row>
    <row r="224" spans="11:11" x14ac:dyDescent="0.3">
      <c r="K224" s="4"/>
    </row>
    <row r="225" spans="11:11" x14ac:dyDescent="0.3">
      <c r="K225" s="4"/>
    </row>
    <row r="226" spans="11:11" x14ac:dyDescent="0.3">
      <c r="K226" s="4"/>
    </row>
    <row r="227" spans="11:11" x14ac:dyDescent="0.3">
      <c r="K227" s="4"/>
    </row>
    <row r="228" spans="11:11" x14ac:dyDescent="0.3">
      <c r="K228" s="4"/>
    </row>
  </sheetData>
  <mergeCells count="7">
    <mergeCell ref="B2:L2"/>
    <mergeCell ref="B3:L3"/>
    <mergeCell ref="A6:A7"/>
    <mergeCell ref="C6:C7"/>
    <mergeCell ref="D6:J6"/>
    <mergeCell ref="K6:K7"/>
    <mergeCell ref="L6:L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DCS Broadmoney</vt:lpstr>
      <vt:lpstr>DCS - Domestic Claims expanded</vt:lpstr>
      <vt:lpstr>'DCS - Domestic Claims expanded'!Print_Area</vt:lpstr>
      <vt:lpstr>'DCS Broadmoney'!Print_Area</vt:lpstr>
      <vt:lpstr>'DCS - Domestic Claims expanded'!Print_Titles</vt:lpstr>
      <vt:lpstr>'DCS Broadmoney'!Print_Titles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2019-06-11T21:22:41Z</dcterms:created>
  <dcterms:modified xsi:type="dcterms:W3CDTF">2026-04-30T18:05:26Z</dcterms:modified>
</cp:coreProperties>
</file>